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lstalt-my.sharepoint.com/personal/ramune_lsta_lt/Documents/LSTA_dok/25_Šilumos suvartojimas daugiabuciuose/2023_02/"/>
    </mc:Choice>
  </mc:AlternateContent>
  <xr:revisionPtr revIDLastSave="1" documentId="8_{2B33505D-071B-4A4B-AC9C-A1ED1BA30408}" xr6:coauthVersionLast="47" xr6:coauthVersionMax="47" xr10:uidLastSave="{9DDD6BC3-E2FD-4F9B-BEDC-38DDD1876942}"/>
  <bookViews>
    <workbookView xWindow="-120" yWindow="-120" windowWidth="29040" windowHeight="15720" xr2:uid="{00000000-000D-0000-FFFF-FFFF00000000}"/>
  </bookViews>
  <sheets>
    <sheet name="imones" sheetId="1" r:id="rId1"/>
  </sheets>
  <definedNames>
    <definedName name="_xlnm._FilterDatabase" localSheetId="0" hidden="1">imones!$A$6:$U$82</definedName>
    <definedName name="_xlnm.Print_Titles" localSheetId="0">imones!$4:$4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01" i="1" l="1"/>
  <c r="T501" i="1" s="1"/>
  <c r="U501" i="1" s="1"/>
  <c r="Q494" i="1"/>
  <c r="S494" i="1" s="1"/>
  <c r="Q493" i="1"/>
  <c r="S493" i="1" s="1"/>
  <c r="Q491" i="1"/>
  <c r="T491" i="1" s="1"/>
  <c r="U491" i="1" s="1"/>
  <c r="Q488" i="1"/>
  <c r="T488" i="1" s="1"/>
  <c r="U488" i="1" s="1"/>
  <c r="Q482" i="1"/>
  <c r="S482" i="1" s="1"/>
  <c r="Q481" i="1"/>
  <c r="S481" i="1" s="1"/>
  <c r="Q470" i="1"/>
  <c r="S470" i="1" s="1"/>
  <c r="Q461" i="1"/>
  <c r="T461" i="1" s="1"/>
  <c r="U461" i="1" s="1"/>
  <c r="Q457" i="1"/>
  <c r="S457" i="1" s="1"/>
  <c r="Q397" i="1"/>
  <c r="S397" i="1" s="1"/>
  <c r="Q395" i="1"/>
  <c r="S395" i="1" s="1"/>
  <c r="Q390" i="1"/>
  <c r="T390" i="1" s="1"/>
  <c r="U390" i="1" s="1"/>
  <c r="Q385" i="1"/>
  <c r="S385" i="1" s="1"/>
  <c r="Q380" i="1"/>
  <c r="S380" i="1" s="1"/>
  <c r="Q376" i="1"/>
  <c r="T376" i="1" s="1"/>
  <c r="U376" i="1" s="1"/>
  <c r="Q375" i="1"/>
  <c r="T375" i="1" s="1"/>
  <c r="U375" i="1" s="1"/>
  <c r="Q372" i="1"/>
  <c r="S372" i="1" s="1"/>
  <c r="Q371" i="1"/>
  <c r="T371" i="1" s="1"/>
  <c r="U371" i="1" s="1"/>
  <c r="Q366" i="1"/>
  <c r="T366" i="1" s="1"/>
  <c r="U366" i="1" s="1"/>
  <c r="Q273" i="1"/>
  <c r="T273" i="1" s="1"/>
  <c r="U273" i="1" s="1"/>
  <c r="Q271" i="1"/>
  <c r="S271" i="1" s="1"/>
  <c r="Q264" i="1"/>
  <c r="T264" i="1" s="1"/>
  <c r="U264" i="1" s="1"/>
  <c r="Q255" i="1"/>
  <c r="T255" i="1" s="1"/>
  <c r="U255" i="1" s="1"/>
  <c r="Q253" i="1"/>
  <c r="T253" i="1" s="1"/>
  <c r="U253" i="1" s="1"/>
  <c r="Q238" i="1"/>
  <c r="S238" i="1" s="1"/>
  <c r="Q236" i="1"/>
  <c r="S236" i="1" s="1"/>
  <c r="Q235" i="1"/>
  <c r="T235" i="1" s="1"/>
  <c r="U235" i="1" s="1"/>
  <c r="Q217" i="1"/>
  <c r="T217" i="1" s="1"/>
  <c r="U217" i="1" s="1"/>
  <c r="Q159" i="1"/>
  <c r="S159" i="1" s="1"/>
  <c r="Q121" i="1"/>
  <c r="S121" i="1" s="1"/>
  <c r="Q113" i="1"/>
  <c r="S113" i="1" s="1"/>
  <c r="Q110" i="1"/>
  <c r="T110" i="1" s="1"/>
  <c r="U110" i="1" s="1"/>
  <c r="Q105" i="1"/>
  <c r="S105" i="1" s="1"/>
  <c r="Q104" i="1"/>
  <c r="S104" i="1" s="1"/>
  <c r="Q98" i="1"/>
  <c r="T98" i="1" s="1"/>
  <c r="U98" i="1" s="1"/>
  <c r="Q92" i="1"/>
  <c r="T92" i="1" s="1"/>
  <c r="U92" i="1" s="1"/>
  <c r="Q88" i="1"/>
  <c r="S88" i="1" s="1"/>
  <c r="Q64" i="1"/>
  <c r="T64" i="1" s="1"/>
  <c r="U64" i="1" s="1"/>
  <c r="Q62" i="1"/>
  <c r="S62" i="1" s="1"/>
  <c r="T385" i="1" l="1"/>
  <c r="U385" i="1" s="1"/>
  <c r="T372" i="1"/>
  <c r="U372" i="1" s="1"/>
  <c r="S376" i="1"/>
  <c r="T494" i="1"/>
  <c r="U494" i="1" s="1"/>
  <c r="S92" i="1"/>
  <c r="T238" i="1"/>
  <c r="U238" i="1" s="1"/>
  <c r="T159" i="1"/>
  <c r="U159" i="1" s="1"/>
  <c r="S217" i="1"/>
  <c r="T482" i="1"/>
  <c r="U482" i="1" s="1"/>
  <c r="T271" i="1"/>
  <c r="U271" i="1" s="1"/>
  <c r="T457" i="1"/>
  <c r="U457" i="1" s="1"/>
  <c r="T105" i="1"/>
  <c r="U105" i="1" s="1"/>
  <c r="T88" i="1"/>
  <c r="U88" i="1" s="1"/>
  <c r="S110" i="1"/>
  <c r="S235" i="1"/>
  <c r="T470" i="1"/>
  <c r="U470" i="1" s="1"/>
  <c r="S64" i="1"/>
  <c r="S371" i="1"/>
  <c r="T236" i="1"/>
  <c r="U236" i="1" s="1"/>
  <c r="T380" i="1"/>
  <c r="U380" i="1" s="1"/>
  <c r="T481" i="1"/>
  <c r="U481" i="1" s="1"/>
  <c r="S255" i="1"/>
  <c r="T113" i="1"/>
  <c r="U113" i="1" s="1"/>
  <c r="S264" i="1"/>
  <c r="T397" i="1"/>
  <c r="U397" i="1" s="1"/>
  <c r="S98" i="1"/>
  <c r="T395" i="1"/>
  <c r="U395" i="1" s="1"/>
  <c r="T121" i="1"/>
  <c r="U121" i="1" s="1"/>
  <c r="T493" i="1"/>
  <c r="U493" i="1" s="1"/>
  <c r="S366" i="1"/>
  <c r="S491" i="1"/>
  <c r="T104" i="1"/>
  <c r="U104" i="1" s="1"/>
  <c r="T62" i="1"/>
  <c r="U62" i="1" s="1"/>
  <c r="S253" i="1"/>
  <c r="S273" i="1"/>
  <c r="S375" i="1"/>
  <c r="S390" i="1"/>
  <c r="S461" i="1"/>
  <c r="S488" i="1"/>
  <c r="S501" i="1"/>
</calcChain>
</file>

<file path=xl/sharedStrings.xml><?xml version="1.0" encoding="utf-8"?>
<sst xmlns="http://schemas.openxmlformats.org/spreadsheetml/2006/main" count="2220" uniqueCount="662">
  <si>
    <t>Miestas</t>
  </si>
  <si>
    <t>Pastatų grupės kategorija pagal šilumos suvartojimą</t>
  </si>
  <si>
    <t>Nr.</t>
  </si>
  <si>
    <t>Adresas</t>
  </si>
  <si>
    <t>Namo renovacijos tipas</t>
  </si>
  <si>
    <t>Butų sk.</t>
  </si>
  <si>
    <t>Statybos metai</t>
  </si>
  <si>
    <t>Suvartotas šilumos kiekis</t>
  </si>
  <si>
    <t>Namo 
plotas</t>
  </si>
  <si>
    <t>Apmokestinta šiluma šildymui gyventojams</t>
  </si>
  <si>
    <t>Butų 
plotas</t>
  </si>
  <si>
    <t xml:space="preserve">Šilumos 
suvartojimas šildymui </t>
  </si>
  <si>
    <t xml:space="preserve">Šilumos kaina gyventojams
(su PVM) </t>
  </si>
  <si>
    <t>Mokėjimai už šilumą 1 m² ploto šildymui                 (su PVM)</t>
  </si>
  <si>
    <t>Šilumos suvartojimas 60 m² ploto buto šildymui</t>
  </si>
  <si>
    <t>Mokėjimai už šilumą 60 m² ploto buto šildymui 
(su PVM)</t>
  </si>
  <si>
    <t xml:space="preserve">Iš viso 
</t>
  </si>
  <si>
    <t xml:space="preserve">Karštam vandeniui ruošti </t>
  </si>
  <si>
    <t>Karšto vandens temp. palaikymui</t>
  </si>
  <si>
    <t>Su nepaskirstytu karštu vandeniu</t>
  </si>
  <si>
    <t>Bendrosioms reikmėms</t>
  </si>
  <si>
    <t xml:space="preserve">Butų ir kitų patalpų šildymui </t>
  </si>
  <si>
    <t>MWh/m²/mėn</t>
  </si>
  <si>
    <t>vnt.</t>
  </si>
  <si>
    <t>metai</t>
  </si>
  <si>
    <t>MWh</t>
  </si>
  <si>
    <t>m²</t>
  </si>
  <si>
    <t>EUR/MWh</t>
  </si>
  <si>
    <t>EUR/m²/mėn</t>
  </si>
  <si>
    <t>kWh/mėn</t>
  </si>
  <si>
    <t>EUR/mėn</t>
  </si>
  <si>
    <t>Vilnius</t>
  </si>
  <si>
    <t>I</t>
  </si>
  <si>
    <t>2008, nėra info</t>
  </si>
  <si>
    <t>2016, nėra info</t>
  </si>
  <si>
    <t>2006, nėra info</t>
  </si>
  <si>
    <t>2010, nėra info</t>
  </si>
  <si>
    <t>II</t>
  </si>
  <si>
    <t>2009, nėra info</t>
  </si>
  <si>
    <t>III</t>
  </si>
  <si>
    <t>IV</t>
  </si>
  <si>
    <t>Pilnai renovuotas</t>
  </si>
  <si>
    <t>Nerenovuotas</t>
  </si>
  <si>
    <t>Sviliškių g. 8</t>
  </si>
  <si>
    <t>M.Mironaitės g. 18</t>
  </si>
  <si>
    <t>Pavilnionių g. 31</t>
  </si>
  <si>
    <t>Žaliųjų ežerų g. 9  (renov.)</t>
  </si>
  <si>
    <t>V.Pietario g. 7</t>
  </si>
  <si>
    <t>Žirmūnų g. 3 (renov.)</t>
  </si>
  <si>
    <t>Bajorų kelias 3</t>
  </si>
  <si>
    <t>Pavilnionių g. 33</t>
  </si>
  <si>
    <t>Žirmūnų g. 131 (renov.)</t>
  </si>
  <si>
    <t>Peteliškių g. 10 (renov.)</t>
  </si>
  <si>
    <t>iki 1992</t>
  </si>
  <si>
    <t>J.Galvydžio g. 11A</t>
  </si>
  <si>
    <t>M.Marcinkevičiaus g. 31, 33, 35</t>
  </si>
  <si>
    <t>J.Franko g. 8</t>
  </si>
  <si>
    <t>M.Marcinkevičiaus g. 37, Baltupio g. 175</t>
  </si>
  <si>
    <t>Blindžių g. 7</t>
  </si>
  <si>
    <t>J.Kubiliaus g. 4</t>
  </si>
  <si>
    <t>S.Žukausko g. 27</t>
  </si>
  <si>
    <t>Tolminkiemio g. 31</t>
  </si>
  <si>
    <t>Šviesos g 11 (bt. 41-60)</t>
  </si>
  <si>
    <t>Taikos g. 134, 136</t>
  </si>
  <si>
    <t>Kovo 11-osios g. 55</t>
  </si>
  <si>
    <t>Žirmūnų g. 126 (renov.)</t>
  </si>
  <si>
    <t>Tolminkiemio g. 14</t>
  </si>
  <si>
    <t>Žirmūnų g. 128 (renov.)</t>
  </si>
  <si>
    <t>Šviesos g 14 (bt. 81-100)</t>
  </si>
  <si>
    <t>Smėlio g. 11</t>
  </si>
  <si>
    <t>Taikos g. 25, 27</t>
  </si>
  <si>
    <t>Kapsų g. 38</t>
  </si>
  <si>
    <t>Smėlio g. 15</t>
  </si>
  <si>
    <t>Taikos g. 241, 243, 245</t>
  </si>
  <si>
    <t>Musninkų g. 7</t>
  </si>
  <si>
    <t>S.Stanevičiaus g. 7 (bt. 1-40)</t>
  </si>
  <si>
    <t>Antakalnio g. 118</t>
  </si>
  <si>
    <t>Žemynos g. 25</t>
  </si>
  <si>
    <t>Šviesos g 4 (bt. 81-100)</t>
  </si>
  <si>
    <t>Žemynos g. 35</t>
  </si>
  <si>
    <t>Gedvydžių g. 20</t>
  </si>
  <si>
    <t>Gabijos g. 81 (bt. 1-36)</t>
  </si>
  <si>
    <t>Taikos g. 105</t>
  </si>
  <si>
    <t>Gedvydžių g. 29 (bt. 1-36)</t>
  </si>
  <si>
    <t>Kanklių g. 10B</t>
  </si>
  <si>
    <t>Didlaukio g. 22, 24</t>
  </si>
  <si>
    <t>Naugarduko g. 56</t>
  </si>
  <si>
    <t>Gelvonų g. 57</t>
  </si>
  <si>
    <t>Parko g. 4</t>
  </si>
  <si>
    <t>Parko g. 6</t>
  </si>
  <si>
    <t>Gedimino pr. 27</t>
  </si>
  <si>
    <t>Vykinto g. 8</t>
  </si>
  <si>
    <t>V.Grybo g. 30</t>
  </si>
  <si>
    <t>Lentvario g. 1</t>
  </si>
  <si>
    <t>S.Skapo g. 6, 8</t>
  </si>
  <si>
    <t>K.Vanagėlio g. 9</t>
  </si>
  <si>
    <t>Žygio g. 4</t>
  </si>
  <si>
    <t>Kaunas</t>
  </si>
  <si>
    <t>Ašmenos 1-oji g. 10</t>
  </si>
  <si>
    <t>Klaipėda</t>
  </si>
  <si>
    <t>Šiauliai</t>
  </si>
  <si>
    <t>Panevėžys</t>
  </si>
  <si>
    <t>Pasvalys</t>
  </si>
  <si>
    <t xml:space="preserve">iki 1992 </t>
  </si>
  <si>
    <t>Rokiškis</t>
  </si>
  <si>
    <t>Taikos g. 18</t>
  </si>
  <si>
    <t>Kėdainiai</t>
  </si>
  <si>
    <t>Liepų al. 15A</t>
  </si>
  <si>
    <t>Ramygalos g. 67</t>
  </si>
  <si>
    <t>Kupiškis</t>
  </si>
  <si>
    <t>Technikos g. 7</t>
  </si>
  <si>
    <t>Vilties g. 47</t>
  </si>
  <si>
    <t>Švyturio g. 19</t>
  </si>
  <si>
    <t>Smėlynės g. 73</t>
  </si>
  <si>
    <t>Švyturio g. 9</t>
  </si>
  <si>
    <t>Zarasai</t>
  </si>
  <si>
    <t>Vytauto skg. 12</t>
  </si>
  <si>
    <t>Žagienės g. 4</t>
  </si>
  <si>
    <t>Nevėžio g. 24</t>
  </si>
  <si>
    <t>Utena</t>
  </si>
  <si>
    <t>renovuotas</t>
  </si>
  <si>
    <t>nerenovuotas</t>
  </si>
  <si>
    <t>pilnai renovuotas</t>
  </si>
  <si>
    <t>Ignalina</t>
  </si>
  <si>
    <t>Dalinai renovuotas</t>
  </si>
  <si>
    <t>RENOVUOTAS</t>
  </si>
  <si>
    <t>Kailinių g. 5</t>
  </si>
  <si>
    <t>Sodų g. 4</t>
  </si>
  <si>
    <t>Vilniaus g. 5</t>
  </si>
  <si>
    <t>Vilniaus g. 4</t>
  </si>
  <si>
    <t>Kauno g. 33</t>
  </si>
  <si>
    <t>Plungė</t>
  </si>
  <si>
    <t>A. Jucio skg. 2</t>
  </si>
  <si>
    <t>Lentpjūvės g. 6</t>
  </si>
  <si>
    <t>Dariaus ir Girėno g. 35</t>
  </si>
  <si>
    <t>S. Nėries g. 4</t>
  </si>
  <si>
    <t>Trakai</t>
  </si>
  <si>
    <t>Žirmūnų g. 30C</t>
  </si>
  <si>
    <t>Kranto g. 47</t>
  </si>
  <si>
    <t>Kranto g. 37</t>
  </si>
  <si>
    <t>Molainių g. 8</t>
  </si>
  <si>
    <t>Gėlių g. 3</t>
  </si>
  <si>
    <t>Rasos g. 6</t>
  </si>
  <si>
    <t>J. Basanavičiaus g. 102</t>
  </si>
  <si>
    <t>Žemaitės g. 32</t>
  </si>
  <si>
    <t>A. Kanapinsko g. 8</t>
  </si>
  <si>
    <t>Jaunystės g. 11</t>
  </si>
  <si>
    <t>P. Širvio g. 5</t>
  </si>
  <si>
    <t>S. Kerbedžio g. 24</t>
  </si>
  <si>
    <t>A. Smetonos g. 5A</t>
  </si>
  <si>
    <t>Anykščiai</t>
  </si>
  <si>
    <t>Lazdijai</t>
  </si>
  <si>
    <t>M. Gustaičio g. 2</t>
  </si>
  <si>
    <t>NERENOVUOTAS</t>
  </si>
  <si>
    <t>Vilties g. 22A</t>
  </si>
  <si>
    <t>Kauno g. 14</t>
  </si>
  <si>
    <t>Seinų g. 3</t>
  </si>
  <si>
    <t>Kretinga</t>
  </si>
  <si>
    <t>Ežero g. 15</t>
  </si>
  <si>
    <t>Girelės g. 37</t>
  </si>
  <si>
    <t>Kaišiadorys</t>
  </si>
  <si>
    <t>Pakalnės g. 44, Lentvaris</t>
  </si>
  <si>
    <t>Ežero g. 14</t>
  </si>
  <si>
    <t>Savanorių g. 54</t>
  </si>
  <si>
    <t>V. Mačernio g. 25</t>
  </si>
  <si>
    <t>V. Mačernio g. 8</t>
  </si>
  <si>
    <t>J.Tumo-Vaižganto g. 84</t>
  </si>
  <si>
    <t>V. Mačernio g. 21</t>
  </si>
  <si>
    <t>V. Mačernio g. 23</t>
  </si>
  <si>
    <t>A. Jucio g. 30</t>
  </si>
  <si>
    <t>A. Jucio g. 4</t>
  </si>
  <si>
    <t>A. Jucio skg. 4</t>
  </si>
  <si>
    <t>A. Vaišvilos g. 9</t>
  </si>
  <si>
    <t>A. Jucio g. 42</t>
  </si>
  <si>
    <t>A. Jucio skg. 8</t>
  </si>
  <si>
    <t>A. Jucio g. 36</t>
  </si>
  <si>
    <t>Stoties g. 30</t>
  </si>
  <si>
    <t>Telšių g. 17</t>
  </si>
  <si>
    <t>Stoties g. 22</t>
  </si>
  <si>
    <t>Stoties g. 20</t>
  </si>
  <si>
    <t>Lentpjūvės g. 4</t>
  </si>
  <si>
    <t>Birutės g. 27A</t>
  </si>
  <si>
    <t>Dariaus ir Girėno g. 37</t>
  </si>
  <si>
    <t>Dariaus ir Girėno g. 53</t>
  </si>
  <si>
    <t>Lauko g. 3, Lentvaris</t>
  </si>
  <si>
    <t>Brastos g. 26</t>
  </si>
  <si>
    <t>P. Višinskio g. 37</t>
  </si>
  <si>
    <t>Kęstučio g. 1, Utena</t>
  </si>
  <si>
    <t>Ramybės g. 5</t>
  </si>
  <si>
    <t>Savanorių g. 42</t>
  </si>
  <si>
    <t>Laisvės g. 4</t>
  </si>
  <si>
    <t>Laisvės g. 8</t>
  </si>
  <si>
    <t>Savanorių g. 50</t>
  </si>
  <si>
    <t>Savanorių g. 52</t>
  </si>
  <si>
    <t>Kęstučio g. 16</t>
  </si>
  <si>
    <t xml:space="preserve">Sodų g. 4, Vidiškių k., Ignalinos r. </t>
  </si>
  <si>
    <t>Pasieniečių g.4</t>
  </si>
  <si>
    <t>Pasieniečių g.6</t>
  </si>
  <si>
    <t>Topolių aklg. 7</t>
  </si>
  <si>
    <t>Savanorių g. 33</t>
  </si>
  <si>
    <t>Savanorių g. 59</t>
  </si>
  <si>
    <t>Savanorių g. 62</t>
  </si>
  <si>
    <t>Savanorių g. 39</t>
  </si>
  <si>
    <t>Savanorių g. 22</t>
  </si>
  <si>
    <t>Kęstučio g. 2</t>
  </si>
  <si>
    <t>Kęstučio g. 18</t>
  </si>
  <si>
    <t>Žalioji g.13</t>
  </si>
  <si>
    <t xml:space="preserve">Žemaičių g. 6 </t>
  </si>
  <si>
    <t>Žemaičių g. 8</t>
  </si>
  <si>
    <t>Mindaugo g. 8, Trakai</t>
  </si>
  <si>
    <t>Savanorių g. 43</t>
  </si>
  <si>
    <t>Senkelio g. 3, Trakai</t>
  </si>
  <si>
    <t>Klevų g. 13</t>
  </si>
  <si>
    <t>Šviesos g. 9</t>
  </si>
  <si>
    <t>Kailinių g. 3</t>
  </si>
  <si>
    <t>Dainų g. 40A</t>
  </si>
  <si>
    <t>Vilniaus g. 9</t>
  </si>
  <si>
    <t>Mokyklos g. 10</t>
  </si>
  <si>
    <t>Savanorių g. 24</t>
  </si>
  <si>
    <t>Dzūkų g. 11</t>
  </si>
  <si>
    <t>Dainavos g. 11</t>
  </si>
  <si>
    <t>Vilties g. 30</t>
  </si>
  <si>
    <t>Vilties g. 26-2</t>
  </si>
  <si>
    <t>Vilties g. 28</t>
  </si>
  <si>
    <t>M.Gustaičio g. 13</t>
  </si>
  <si>
    <t>V. Mačernio g. 53</t>
  </si>
  <si>
    <t>A. Jucio g. 18</t>
  </si>
  <si>
    <t>A. Jucio g. 14</t>
  </si>
  <si>
    <t>V. Mačernio g. 51</t>
  </si>
  <si>
    <t>Birutės g. 27</t>
  </si>
  <si>
    <t>Draugystės pr. 9</t>
  </si>
  <si>
    <t>Rūtų g. 5</t>
  </si>
  <si>
    <t>Kauno g. 27, Utena</t>
  </si>
  <si>
    <t>K.Donelaičio g. 12, Utena</t>
  </si>
  <si>
    <t>Šviesos g. 8</t>
  </si>
  <si>
    <t>Senamiesčio g. 9</t>
  </si>
  <si>
    <t>Vilniaus g. 14</t>
  </si>
  <si>
    <t>Kailinių g. 7</t>
  </si>
  <si>
    <t>Ryto g. 23</t>
  </si>
  <si>
    <t>Pašilės g. 46</t>
  </si>
  <si>
    <t>Partizanų g. 88</t>
  </si>
  <si>
    <t>Kranto g. 41</t>
  </si>
  <si>
    <t>Laisvės al. 2</t>
  </si>
  <si>
    <t>Fabriko g. 4, Lentvaris</t>
  </si>
  <si>
    <t>Jaunimo g. 4*</t>
  </si>
  <si>
    <t>Rytų g. 6</t>
  </si>
  <si>
    <t>V. Landsbergio-Žemkalnio g. 6</t>
  </si>
  <si>
    <t>K. Griniaus g. 3</t>
  </si>
  <si>
    <t xml:space="preserve">K. Škirpos g. 15*** </t>
  </si>
  <si>
    <t>V. Krėvės 115 A**</t>
  </si>
  <si>
    <t>Renovuojamas</t>
  </si>
  <si>
    <t>T. Masiulio g. 11A I korp.</t>
  </si>
  <si>
    <t>K. Donelaičio g. 43</t>
  </si>
  <si>
    <t>Savanorių pr. 241 ŠP-2</t>
  </si>
  <si>
    <t>Kęstučio g. 80</t>
  </si>
  <si>
    <t>Vilniaus g. 44</t>
  </si>
  <si>
    <t>Šv. Gertrūdos g. 31</t>
  </si>
  <si>
    <t>M. Dobužinskio g. 8</t>
  </si>
  <si>
    <t>Vaidoto g. 36</t>
  </si>
  <si>
    <t>1980</t>
  </si>
  <si>
    <t>PILNA RENOVACIJA</t>
  </si>
  <si>
    <t>1962</t>
  </si>
  <si>
    <t>1981</t>
  </si>
  <si>
    <t>1960</t>
  </si>
  <si>
    <t>Algirdo Juliaus Greimo g. 63</t>
  </si>
  <si>
    <t>Algirdo Juliaus Greimo g. 75A</t>
  </si>
  <si>
    <t>J. Basanavičiaus g. 148B</t>
  </si>
  <si>
    <t>Ramygalos g. 63</t>
  </si>
  <si>
    <t>Beržų g. 39</t>
  </si>
  <si>
    <t>Parko g. 41A</t>
  </si>
  <si>
    <t>Projektuotojų g. 10A</t>
  </si>
  <si>
    <t>Projektuotojų g. 10B</t>
  </si>
  <si>
    <t>Ateities g. 32</t>
  </si>
  <si>
    <t>Dariaus ir Girėno g. 27</t>
  </si>
  <si>
    <t>Molainių g. 54</t>
  </si>
  <si>
    <t>P. Lukšio g. 6</t>
  </si>
  <si>
    <t>Vilniaus g. 18</t>
  </si>
  <si>
    <t>J. Tilvyčio g. 42</t>
  </si>
  <si>
    <t>Aukštaičių g. 70</t>
  </si>
  <si>
    <t>Savitiškio g. 1</t>
  </si>
  <si>
    <t>S. Dariaus ir S. Girėno g. 1</t>
  </si>
  <si>
    <t>Katedros g. 4</t>
  </si>
  <si>
    <t>Taikos g. 4, Utena</t>
  </si>
  <si>
    <t>Kęstučio g. 9, Utena</t>
  </si>
  <si>
    <t>A.Vienuolio g. 9</t>
  </si>
  <si>
    <t>Žiburio g. 8</t>
  </si>
  <si>
    <t>Šviesos g. 12</t>
  </si>
  <si>
    <t>Vairuotojų g. 3</t>
  </si>
  <si>
    <t>Šviesos g. 11</t>
  </si>
  <si>
    <t>Mindaugo g. 15</t>
  </si>
  <si>
    <t>Mindaugo g. 19</t>
  </si>
  <si>
    <t>Saulės aklg. 4, Ignalina</t>
  </si>
  <si>
    <t>Turistų g. 49, Ignalina</t>
  </si>
  <si>
    <t>Ateities g. 24, Ignalina</t>
  </si>
  <si>
    <t>Aukštaičių g. 33, Ignalina</t>
  </si>
  <si>
    <t>Atgimimo g. 14, Ignalina</t>
  </si>
  <si>
    <t xml:space="preserve">Ignalinos g. 1, Vidiškių k., Ignalinos r. </t>
  </si>
  <si>
    <t xml:space="preserve">Melioratorių g. 4, Vidiškių k., Ignalinos r. </t>
  </si>
  <si>
    <t>Savanorių g. 3 a</t>
  </si>
  <si>
    <t>Savanorių g. 5 a</t>
  </si>
  <si>
    <t>Savanorių g. 47</t>
  </si>
  <si>
    <t>Topolių aklg. 5</t>
  </si>
  <si>
    <t>Melioratorių g.79</t>
  </si>
  <si>
    <t>Melioratorių g.57</t>
  </si>
  <si>
    <t>Žalioji g.  12  (2)</t>
  </si>
  <si>
    <t>Žalioji g. 12  (1)</t>
  </si>
  <si>
    <t>Vilties g. 34-1</t>
  </si>
  <si>
    <t>Vilties g. 34-2</t>
  </si>
  <si>
    <t>Vilties g. 22</t>
  </si>
  <si>
    <t>Radvilų g. 15</t>
  </si>
  <si>
    <t>Radvilų g. 23</t>
  </si>
  <si>
    <t>V. Mačernio g. 45A</t>
  </si>
  <si>
    <t>V. Mačernio g. 63</t>
  </si>
  <si>
    <t>Birutės g. 3</t>
  </si>
  <si>
    <t>Gedimino g. 46</t>
  </si>
  <si>
    <t>Gedimino g. 52</t>
  </si>
  <si>
    <t>Gedimino g. 101</t>
  </si>
  <si>
    <t>Mokyklos g. 48</t>
  </si>
  <si>
    <t>Vytauto g. 9, Lentvaris</t>
  </si>
  <si>
    <t>Sodų g. 19, Lentvaris</t>
  </si>
  <si>
    <t>Pakalnės g. 28, Lentvaris</t>
  </si>
  <si>
    <t>Šalčininkai</t>
  </si>
  <si>
    <t>Mokyklos g. 17</t>
  </si>
  <si>
    <t>Vytauto g. 38</t>
  </si>
  <si>
    <t>J. Sniadeckio g. 10</t>
  </si>
  <si>
    <t>J. Sniadeckio g. 18</t>
  </si>
  <si>
    <t>Vilniaus g. 25</t>
  </si>
  <si>
    <t>Naujoji g. 4</t>
  </si>
  <si>
    <t>Naujoji g. 2</t>
  </si>
  <si>
    <t>Naujoji g. 3</t>
  </si>
  <si>
    <t>Varnių g. 38</t>
  </si>
  <si>
    <t>Šiaurės pr. 87</t>
  </si>
  <si>
    <t>Kovo 11-osios g. 130A</t>
  </si>
  <si>
    <t>Medvėgalio g. 31</t>
  </si>
  <si>
    <t>Sąjungos a. 7</t>
  </si>
  <si>
    <t>K. Baršausko g.  88</t>
  </si>
  <si>
    <t>Savanorių pr. 409</t>
  </si>
  <si>
    <t>Vytenio g. 16</t>
  </si>
  <si>
    <t>J. Gruodžio g. 31</t>
  </si>
  <si>
    <t>Ragainės g. 7</t>
  </si>
  <si>
    <t>1970</t>
  </si>
  <si>
    <t>2008</t>
  </si>
  <si>
    <t>Baltikalnio g. 9</t>
  </si>
  <si>
    <t>1961</t>
  </si>
  <si>
    <t>Turgaus a. 2</t>
  </si>
  <si>
    <t>1978</t>
  </si>
  <si>
    <t>K. Korsako g. 41</t>
  </si>
  <si>
    <t>Draugystės pr. 20</t>
  </si>
  <si>
    <t>Varpo g. 53</t>
  </si>
  <si>
    <t>Tilžės g. 126A</t>
  </si>
  <si>
    <t>Taikos g. 5, Utena</t>
  </si>
  <si>
    <t>Taikos g. 50, Utena</t>
  </si>
  <si>
    <t>Užpalių g. 79, Utena</t>
  </si>
  <si>
    <t>J.Basanavičiaus g. 110b, Utena</t>
  </si>
  <si>
    <t>Utenio a. g. 10, Utena</t>
  </si>
  <si>
    <t>Žiburio g. 13</t>
  </si>
  <si>
    <t>Seinų g. 22</t>
  </si>
  <si>
    <t>Dainavos g. 12</t>
  </si>
  <si>
    <t>Ateities g. 3-1</t>
  </si>
  <si>
    <t>Vilties g. 18</t>
  </si>
  <si>
    <t>Vilties g. 26-1</t>
  </si>
  <si>
    <t>M. Gustaičio g. 11</t>
  </si>
  <si>
    <t>Dainavos g. 3</t>
  </si>
  <si>
    <t>Parko al. 6</t>
  </si>
  <si>
    <t>Gedimino g. 75</t>
  </si>
  <si>
    <t>V. Ruokio g. 3/2</t>
  </si>
  <si>
    <t>V. Ruokio g. 5</t>
  </si>
  <si>
    <t>Gedimino g. 28</t>
  </si>
  <si>
    <t>Girelės g. 47</t>
  </si>
  <si>
    <t>Gedimino g. 129C</t>
  </si>
  <si>
    <t>J. Sniadeckio g. 25</t>
  </si>
  <si>
    <t>Šalčios skg. 7</t>
  </si>
  <si>
    <t>Vilniaus g. 15A</t>
  </si>
  <si>
    <t>Šalčios skg. 5</t>
  </si>
  <si>
    <t>Mindaugo g. 1B, Trakai</t>
  </si>
  <si>
    <t>Vytauto g. 50B, Trakai</t>
  </si>
  <si>
    <t>Vytauto g. 70, Trakai</t>
  </si>
  <si>
    <t>Lauko g. 5, Lentvaris</t>
  </si>
  <si>
    <t>Šakių m.</t>
  </si>
  <si>
    <t>V. Kudirkos g. 92</t>
  </si>
  <si>
    <t>Vytauto g. 21</t>
  </si>
  <si>
    <t>V. Kudirkos g. 82</t>
  </si>
  <si>
    <t>V. Kudirkos g. 102B</t>
  </si>
  <si>
    <t>Gelgaudiškio m.</t>
  </si>
  <si>
    <t>Bažnyčios g. 11</t>
  </si>
  <si>
    <t>V. Kudirkos g. 108</t>
  </si>
  <si>
    <t>Draugystės tak. 3</t>
  </si>
  <si>
    <t>Vytauto g. 3</t>
  </si>
  <si>
    <t>V. Kudirkos g. 47</t>
  </si>
  <si>
    <t>Nepriklausomybės g. 6</t>
  </si>
  <si>
    <t>V. Kudirkos g. 43</t>
  </si>
  <si>
    <t>Jaunystės tak. 5</t>
  </si>
  <si>
    <t>Šaulių g. 2</t>
  </si>
  <si>
    <t>V. Kudirkos g. 41</t>
  </si>
  <si>
    <t>J. Basanavičiaus g. 16</t>
  </si>
  <si>
    <t>Bažnyčios g. 15</t>
  </si>
  <si>
    <t>Mokyklos g. 12</t>
  </si>
  <si>
    <t>Šaulių g. 8</t>
  </si>
  <si>
    <t>Gedimino g. 44</t>
  </si>
  <si>
    <t>Gedimino g. 117</t>
  </si>
  <si>
    <t>J. Basanavičiaus g. 1</t>
  </si>
  <si>
    <t>Gedimino g. 78</t>
  </si>
  <si>
    <t>Gedimino g. 88</t>
  </si>
  <si>
    <t>Gedimino g. 77</t>
  </si>
  <si>
    <t>Mokyklos g. 50</t>
  </si>
  <si>
    <t>Mokyklos g. 52</t>
  </si>
  <si>
    <t>Rūmų g. 1</t>
  </si>
  <si>
    <t>Parko g. 8</t>
  </si>
  <si>
    <t>Žaslių g. 62A</t>
  </si>
  <si>
    <t>2020</t>
  </si>
  <si>
    <t>2019</t>
  </si>
  <si>
    <t>1990</t>
  </si>
  <si>
    <t>1957</t>
  </si>
  <si>
    <t>1982</t>
  </si>
  <si>
    <t>1925</t>
  </si>
  <si>
    <t>S. Daukanto g. 27</t>
  </si>
  <si>
    <t>1911</t>
  </si>
  <si>
    <t>Vytauto g. 154</t>
  </si>
  <si>
    <t>Ežero g. 31</t>
  </si>
  <si>
    <t>Gardino g. 27</t>
  </si>
  <si>
    <t>Dubijos g. 5</t>
  </si>
  <si>
    <t>Energetikų g. 9</t>
  </si>
  <si>
    <t>A. Mickevičiaus g. 36</t>
  </si>
  <si>
    <t>Taikos g. 22, Utena</t>
  </si>
  <si>
    <t>Maironio g. 13, Utena</t>
  </si>
  <si>
    <t>Aušros g. 2, Utena</t>
  </si>
  <si>
    <t>Taikos g. 40, Utena</t>
  </si>
  <si>
    <t>Aukštaičių g. 11, Utena</t>
  </si>
  <si>
    <t>Aušros g. 87, Utena</t>
  </si>
  <si>
    <t>Kęstučio  g. 6, Utena</t>
  </si>
  <si>
    <t>Aušros g. 82, Utena</t>
  </si>
  <si>
    <t xml:space="preserve">Melioratorių g. 9, Vidiškių k. Ignalinos r. </t>
  </si>
  <si>
    <t xml:space="preserve">Melioratorių g. 6, Vidiškių k. Ignalinos r. </t>
  </si>
  <si>
    <t xml:space="preserve">Vasario 16-osios g. 1, Dūkštas , Ignalinos r. </t>
  </si>
  <si>
    <t>V. Kudirkos g. 76</t>
  </si>
  <si>
    <t>Mokyklos g. 20A</t>
  </si>
  <si>
    <t>Vasario 16-osios g. 9</t>
  </si>
  <si>
    <t>Nepriklausomybės g. 3</t>
  </si>
  <si>
    <t>V. Kudirkos g. 86</t>
  </si>
  <si>
    <t>Nepriklausomybės g. 5</t>
  </si>
  <si>
    <t>Žiburio g. 5</t>
  </si>
  <si>
    <t>Liudiškių g. 31C</t>
  </si>
  <si>
    <t>A.Vienuolio g. 15</t>
  </si>
  <si>
    <t>Valaukio g. 6</t>
  </si>
  <si>
    <t>J.Biliūno g. 6</t>
  </si>
  <si>
    <t>Žiburio g. 9</t>
  </si>
  <si>
    <t>Kauno g. 3</t>
  </si>
  <si>
    <t>Kauno g. 8</t>
  </si>
  <si>
    <t>Kauno g. 8A</t>
  </si>
  <si>
    <t>Vilties g. 20</t>
  </si>
  <si>
    <t>Mokyklos g. 19</t>
  </si>
  <si>
    <t>J. Sniadeckio g. 27</t>
  </si>
  <si>
    <t>A. Mickevičiaus g. 15</t>
  </si>
  <si>
    <t>A. Mickevičiaus g. 24</t>
  </si>
  <si>
    <t>Vilniaus g. 26</t>
  </si>
  <si>
    <t>A. Mickevičiaus g. 3</t>
  </si>
  <si>
    <t>A. Mickevičiaus g. 17A</t>
  </si>
  <si>
    <t>Šalčios skg. 8</t>
  </si>
  <si>
    <t>Vilniaus g. 9A</t>
  </si>
  <si>
    <t>Baltoji Vokė</t>
  </si>
  <si>
    <t>A. Mickevičiaus g. 4A</t>
  </si>
  <si>
    <t>A. Mickevičiaus g. 9</t>
  </si>
  <si>
    <t>Vytauto g. 78, Trakai</t>
  </si>
  <si>
    <t>Ežero g. 6, Lentvaris</t>
  </si>
  <si>
    <t>Mindaugo g. 11B, Trakai</t>
  </si>
  <si>
    <t>Pakalnės g. 30, Lentvaris</t>
  </si>
  <si>
    <t>Trakų g. 14, Trakai</t>
  </si>
  <si>
    <t>Klevų al. 57, Lentvaris</t>
  </si>
  <si>
    <t>Bažnyčios g. 15, Lentvaris</t>
  </si>
  <si>
    <t>Šilumos suvartojimo ir mokėjimų už šilumą analizė Lietuvos miestų daugiabučiuose gyvenamuosiuose namuose  (2023 m. vasario mėn.)</t>
  </si>
  <si>
    <t>V. Kudirkos g. 26</t>
  </si>
  <si>
    <t>Gedimino g. 13A</t>
  </si>
  <si>
    <t>Giedraičių g. 9</t>
  </si>
  <si>
    <t>A. Smetonos al. 63</t>
  </si>
  <si>
    <t>Draugystės g. 6</t>
  </si>
  <si>
    <t>M. Riomerio g. 35</t>
  </si>
  <si>
    <t>Savanorių pr. 108</t>
  </si>
  <si>
    <t>Raudondvario pl. 206</t>
  </si>
  <si>
    <t>Šiaurės pr. 13</t>
  </si>
  <si>
    <t>Maironio g. 33</t>
  </si>
  <si>
    <t>Bajorų g. 6</t>
  </si>
  <si>
    <t>V. Putvinskio g. 7A</t>
  </si>
  <si>
    <t>Ragainės g. 12</t>
  </si>
  <si>
    <t>NAUJOS STATYBOS</t>
  </si>
  <si>
    <t>Ragainės g. 6</t>
  </si>
  <si>
    <t>Kretingos g. 17</t>
  </si>
  <si>
    <t>1965</t>
  </si>
  <si>
    <t>Kretingos g. 61</t>
  </si>
  <si>
    <t>1983</t>
  </si>
  <si>
    <t>Taikos pr. 11</t>
  </si>
  <si>
    <t>1964</t>
  </si>
  <si>
    <t>Dariaus Ir Girėno g. 12</t>
  </si>
  <si>
    <t>2006</t>
  </si>
  <si>
    <t>Bijūnų g. 13</t>
  </si>
  <si>
    <t>Kretingos g. 25</t>
  </si>
  <si>
    <t>Taikos pr. 49</t>
  </si>
  <si>
    <t>Baltijos pr. 89</t>
  </si>
  <si>
    <t>Poilsio g. 41</t>
  </si>
  <si>
    <t>1972</t>
  </si>
  <si>
    <t>Bandužių g. 7</t>
  </si>
  <si>
    <t>1989</t>
  </si>
  <si>
    <t>Reikjaviko g. 6</t>
  </si>
  <si>
    <t>Žardininkų g. 17</t>
  </si>
  <si>
    <t>Taikos pr. 102</t>
  </si>
  <si>
    <t>Poilsio g. 10 K2</t>
  </si>
  <si>
    <t>1984</t>
  </si>
  <si>
    <t>Smiltelės g. 9</t>
  </si>
  <si>
    <t>1992</t>
  </si>
  <si>
    <t>Nidos g. 54 K1</t>
  </si>
  <si>
    <t>Taikos pr. 19</t>
  </si>
  <si>
    <t>Dariaus Ir Girėno g. 3</t>
  </si>
  <si>
    <t>Taikos pr. 21B</t>
  </si>
  <si>
    <t>Pušyno g. 10A</t>
  </si>
  <si>
    <t>Rumpiškės g. 32</t>
  </si>
  <si>
    <t>Sportininkų g. 21</t>
  </si>
  <si>
    <t>Bangų g. 17</t>
  </si>
  <si>
    <t>1959</t>
  </si>
  <si>
    <t>Šaulių g. 3</t>
  </si>
  <si>
    <t>1953</t>
  </si>
  <si>
    <t>Minijos g. 131</t>
  </si>
  <si>
    <t>1976</t>
  </si>
  <si>
    <t>Tiltų g. 9</t>
  </si>
  <si>
    <t>NEPRIKL. ŠILD.SIST.</t>
  </si>
  <si>
    <t>1850</t>
  </si>
  <si>
    <t>Klaipėdos g. 28</t>
  </si>
  <si>
    <t>Žvejų g. 1</t>
  </si>
  <si>
    <t>Butsargių g. 11</t>
  </si>
  <si>
    <t>1914</t>
  </si>
  <si>
    <t>Bangų g. 19</t>
  </si>
  <si>
    <t>1900</t>
  </si>
  <si>
    <t>Turgaus g. 6</t>
  </si>
  <si>
    <t>1870</t>
  </si>
  <si>
    <t>Viršutinė g. 20</t>
  </si>
  <si>
    <t>1955</t>
  </si>
  <si>
    <t>Kepėjų g. 5</t>
  </si>
  <si>
    <t>Klevų g. 1</t>
  </si>
  <si>
    <t>Kauno g. 22</t>
  </si>
  <si>
    <t>Ežero g. 23</t>
  </si>
  <si>
    <t>P. Višinskio g. 12</t>
  </si>
  <si>
    <t>Dainų g. 10A</t>
  </si>
  <si>
    <t>Aušros al. 41</t>
  </si>
  <si>
    <t>Aido g. 3</t>
  </si>
  <si>
    <t>Draugystės pr. 11</t>
  </si>
  <si>
    <t>Aušros al. 29</t>
  </si>
  <si>
    <t>Draugystės pr. 13</t>
  </si>
  <si>
    <t>Lyros g. 20</t>
  </si>
  <si>
    <t>K. Korsako g. 53</t>
  </si>
  <si>
    <t>Vytauto g. 105</t>
  </si>
  <si>
    <t>Ežero g. 3</t>
  </si>
  <si>
    <t>Vilniaus g. 179</t>
  </si>
  <si>
    <t>Radviliškio g. 92</t>
  </si>
  <si>
    <t>Draugystės pr. 10</t>
  </si>
  <si>
    <t>Vytauto g. 61</t>
  </si>
  <si>
    <t>Varpo g. 27</t>
  </si>
  <si>
    <t>Trakų g. 8</t>
  </si>
  <si>
    <t>Draugystės pr. 3A</t>
  </si>
  <si>
    <t>Vasario 16-osios g. 21</t>
  </si>
  <si>
    <t>Taikos g. 26, Utena</t>
  </si>
  <si>
    <t>Taikos g. 28, Utena</t>
  </si>
  <si>
    <t>Vaižganto g.70, Utena</t>
  </si>
  <si>
    <t>Vaižgantos g. 68, Utena</t>
  </si>
  <si>
    <t>Aušros g. 95 I korp, Utena</t>
  </si>
  <si>
    <t>Vaižganto g. 16, Utena</t>
  </si>
  <si>
    <t>Taikos g. 66, Utena</t>
  </si>
  <si>
    <t>Taikos g. 34, Utena</t>
  </si>
  <si>
    <t>Aukštakalnio g. 110, Utena</t>
  </si>
  <si>
    <t>Aušros g. 89 I korp, Utena</t>
  </si>
  <si>
    <t>V.Kudirkos g. 36, Utena</t>
  </si>
  <si>
    <t>Aušros g. 35, Utena</t>
  </si>
  <si>
    <t>Taikos g. 82, Utena</t>
  </si>
  <si>
    <t>Sėlių g. 69, Utena</t>
  </si>
  <si>
    <t>Vytauto a. g. 2, Utena</t>
  </si>
  <si>
    <t>Užpalių g. 66, Utena</t>
  </si>
  <si>
    <t>Sėlių g. 42, Utena</t>
  </si>
  <si>
    <t>Smėlio g. 14, Utena</t>
  </si>
  <si>
    <t>J.Basanavičiaus. g  108, Utena</t>
  </si>
  <si>
    <t>J.Basanavičiaus g. 67, Utena</t>
  </si>
  <si>
    <t>A.Baranausko g. 17, Utena</t>
  </si>
  <si>
    <t>J.Basanavičiaus g. 110, Utena</t>
  </si>
  <si>
    <t>Draugystės tak. 1</t>
  </si>
  <si>
    <t>Šaulių g. 24</t>
  </si>
  <si>
    <t>Suvalkiečių g. 6</t>
  </si>
  <si>
    <t>S. Banaičio g. 4</t>
  </si>
  <si>
    <t>Mokyklos g. 14</t>
  </si>
  <si>
    <t>Mokyklos g. 20</t>
  </si>
  <si>
    <t>Griškabūdžio g. 30</t>
  </si>
  <si>
    <t>Suvalkiečių g. 6A</t>
  </si>
  <si>
    <t>Draugystės tak. 4</t>
  </si>
  <si>
    <t>V. Kudirkos g. 37</t>
  </si>
  <si>
    <t>Ažupiečių g. 8</t>
  </si>
  <si>
    <t>Ramybės g. 9</t>
  </si>
  <si>
    <t>Liudiškių  g. 31B</t>
  </si>
  <si>
    <t>Liudiškių  g. 31A</t>
  </si>
  <si>
    <t>Liudiškių g. 21</t>
  </si>
  <si>
    <t>Statybininkų g. 19</t>
  </si>
  <si>
    <t>A.Vienuolio g. 7</t>
  </si>
  <si>
    <t>V.Kudirkos g. 6</t>
  </si>
  <si>
    <t>V.Kudirkos g. 2</t>
  </si>
  <si>
    <t>Šviesos g. 4</t>
  </si>
  <si>
    <t>J.Biliūno g. 25</t>
  </si>
  <si>
    <t>Ramybės g. 3</t>
  </si>
  <si>
    <t>J.Biliūno g. 10</t>
  </si>
  <si>
    <t>Statybininkų g.6</t>
  </si>
  <si>
    <t>J.Biliūno g. 8</t>
  </si>
  <si>
    <t>Statybininkų g. 10</t>
  </si>
  <si>
    <t>Žiburio g. 3</t>
  </si>
  <si>
    <t>A.Baranausko a. 3</t>
  </si>
  <si>
    <t>Vilniaus g. 39a</t>
  </si>
  <si>
    <t>M. Petrausko g. 4, Ignalina</t>
  </si>
  <si>
    <t>M.Gustaičio g. 18</t>
  </si>
  <si>
    <t>NAUJA STAT.</t>
  </si>
  <si>
    <t>M. Gustaičio g. 5</t>
  </si>
  <si>
    <t>M. Gustaičio g. 3</t>
  </si>
  <si>
    <t>Nepriklausomybės a. 5</t>
  </si>
  <si>
    <t>Gedimino g. 73</t>
  </si>
  <si>
    <t>Maironio g. 8</t>
  </si>
  <si>
    <t>Gedimino g. 121</t>
  </si>
  <si>
    <t>Gedimino g. 125</t>
  </si>
  <si>
    <t>Girelės g. 43</t>
  </si>
  <si>
    <t>V. Ruokio g. 3/1</t>
  </si>
  <si>
    <t>Maironio g. 58</t>
  </si>
  <si>
    <t>Maironio g. 60</t>
  </si>
  <si>
    <t>Parko g. 23</t>
  </si>
  <si>
    <t>Parko g. 25</t>
  </si>
  <si>
    <t xml:space="preserve">Pravieniškių g. 17 </t>
  </si>
  <si>
    <t>Pravieniškių g. 19</t>
  </si>
  <si>
    <t>Birutės g. 10</t>
  </si>
  <si>
    <t>Rožių g. 1</t>
  </si>
  <si>
    <t>Vilniaus g. 22</t>
  </si>
  <si>
    <t>A. Mickevičiaus g. 4</t>
  </si>
  <si>
    <t>A. Mickevičiaus g. 16</t>
  </si>
  <si>
    <t>J. Sniadeckio g. 24</t>
  </si>
  <si>
    <t>A. Mickevičiaus g. 2</t>
  </si>
  <si>
    <t>A. Mickevičiaus g. 8</t>
  </si>
  <si>
    <t>Bažnyčios g. 17</t>
  </si>
  <si>
    <t>J. Sniadeckio g. 14</t>
  </si>
  <si>
    <t>J. Sniadeckio g. 22</t>
  </si>
  <si>
    <t>Vilniaus g. 51</t>
  </si>
  <si>
    <t>Vilniaus g. 24</t>
  </si>
  <si>
    <t>Vilniaus g. 35</t>
  </si>
  <si>
    <t>Vytauto 9A, Lentvaris</t>
  </si>
  <si>
    <t>Vytauto g. 66, Trakai</t>
  </si>
  <si>
    <t>Lauko g. 8, Lentvaris</t>
  </si>
  <si>
    <t>Lauko g. 10, Lentvaris</t>
  </si>
  <si>
    <t>Bažnyčios g. 24, Lentvaris</t>
  </si>
  <si>
    <t>Mindaugo g. 20, Trakai</t>
  </si>
  <si>
    <t>Naujosios sodybos g. 27, Lentvaris</t>
  </si>
  <si>
    <t>dalinai renovuotas</t>
  </si>
  <si>
    <t>Geležinkelio g. 26, Lentvaris</t>
  </si>
  <si>
    <t>Pakalnės g. 42, Lentvaris</t>
  </si>
  <si>
    <t>Geležinkelio g. 30, Lentvaris</t>
  </si>
  <si>
    <t>Geležinkelio g. 32, Lentvaris</t>
  </si>
  <si>
    <t>Sodų g. 23A, Lentvaris</t>
  </si>
  <si>
    <t>Vytauto g. 72, Lentvaris</t>
  </si>
  <si>
    <t>Trakų g. 12, Trakai</t>
  </si>
  <si>
    <t>Trakų g. 10, Trakai</t>
  </si>
  <si>
    <t>Pakalnės g. 25, Lentvaris</t>
  </si>
  <si>
    <t>Lauko g. 12, Lentvaris</t>
  </si>
  <si>
    <t>Karaimų g. 26A, Lentvaris</t>
  </si>
  <si>
    <t>Tujų g. 1, Lentvaris</t>
  </si>
  <si>
    <t>Bažnyčios g. 11, Lentvaris</t>
  </si>
  <si>
    <t>Bažnyčios g. 13, Lentvaris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</si>
</sst>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"/>
    <numFmt numFmtId="167" formatCode="0.00000"/>
    <numFmt numFmtId="168" formatCode="_-* #,##0.00\ _L_t_-;\-* #,##0.00\ _L_t_-;_-* &quot;-&quot;??\ _L_t_-;_-@_-"/>
  </numFmts>
  <fonts count="13" x14ac:knownFonts="1"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8"/>
      <name val="Arial"/>
      <family val="2"/>
      <charset val="186"/>
    </font>
    <font>
      <sz val="8"/>
      <color rgb="FFC00000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66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  <xf numFmtId="168" fontId="8" fillId="0" borderId="0" applyFont="0" applyFill="0" applyBorder="0" applyAlignment="0" applyProtection="0"/>
  </cellStyleXfs>
  <cellXfs count="323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left"/>
      <protection locked="0"/>
    </xf>
    <xf numFmtId="2" fontId="10" fillId="2" borderId="9" xfId="0" applyNumberFormat="1" applyFont="1" applyFill="1" applyBorder="1" applyAlignment="1" applyProtection="1">
      <alignment horizontal="center"/>
      <protection locked="0"/>
    </xf>
    <xf numFmtId="165" fontId="10" fillId="2" borderId="9" xfId="0" applyNumberFormat="1" applyFont="1" applyFill="1" applyBorder="1" applyAlignment="1" applyProtection="1">
      <alignment horizontal="center"/>
      <protection locked="0"/>
    </xf>
    <xf numFmtId="167" fontId="10" fillId="2" borderId="9" xfId="0" applyNumberFormat="1" applyFont="1" applyFill="1" applyBorder="1" applyAlignment="1" applyProtection="1">
      <alignment horizontal="center"/>
      <protection locked="0"/>
    </xf>
    <xf numFmtId="0" fontId="10" fillId="2" borderId="9" xfId="0" applyFont="1" applyFill="1" applyBorder="1"/>
    <xf numFmtId="0" fontId="10" fillId="3" borderId="9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/>
    </xf>
    <xf numFmtId="0" fontId="10" fillId="3" borderId="9" xfId="0" applyFont="1" applyFill="1" applyBorder="1"/>
    <xf numFmtId="2" fontId="10" fillId="3" borderId="9" xfId="0" applyNumberFormat="1" applyFont="1" applyFill="1" applyBorder="1" applyAlignment="1">
      <alignment horizontal="center"/>
    </xf>
    <xf numFmtId="165" fontId="10" fillId="3" borderId="9" xfId="0" applyNumberFormat="1" applyFont="1" applyFill="1" applyBorder="1" applyAlignment="1">
      <alignment horizontal="center"/>
    </xf>
    <xf numFmtId="167" fontId="10" fillId="3" borderId="9" xfId="0" applyNumberFormat="1" applyFont="1" applyFill="1" applyBorder="1" applyAlignment="1">
      <alignment horizontal="center"/>
    </xf>
    <xf numFmtId="0" fontId="10" fillId="3" borderId="9" xfId="3" applyFont="1" applyFill="1" applyBorder="1" applyAlignment="1" applyProtection="1">
      <alignment horizontal="center" vertical="center" wrapText="1"/>
      <protection locked="0"/>
    </xf>
    <xf numFmtId="0" fontId="10" fillId="3" borderId="9" xfId="3" applyFont="1" applyFill="1" applyBorder="1" applyAlignment="1" applyProtection="1">
      <alignment horizontal="center"/>
      <protection locked="0"/>
    </xf>
    <xf numFmtId="0" fontId="10" fillId="3" borderId="9" xfId="3" applyFont="1" applyFill="1" applyBorder="1" applyProtection="1">
      <protection locked="0"/>
    </xf>
    <xf numFmtId="2" fontId="10" fillId="3" borderId="9" xfId="3" applyNumberFormat="1" applyFont="1" applyFill="1" applyBorder="1" applyAlignment="1" applyProtection="1">
      <alignment horizontal="center"/>
      <protection locked="0"/>
    </xf>
    <xf numFmtId="165" fontId="10" fillId="3" borderId="9" xfId="3" applyNumberFormat="1" applyFont="1" applyFill="1" applyBorder="1" applyAlignment="1" applyProtection="1">
      <alignment horizontal="center"/>
      <protection locked="0"/>
    </xf>
    <xf numFmtId="167" fontId="10" fillId="3" borderId="9" xfId="3" applyNumberFormat="1" applyFont="1" applyFill="1" applyBorder="1" applyAlignment="1">
      <alignment horizontal="center"/>
    </xf>
    <xf numFmtId="2" fontId="10" fillId="3" borderId="9" xfId="3" applyNumberFormat="1" applyFont="1" applyFill="1" applyBorder="1" applyAlignment="1">
      <alignment horizontal="center"/>
    </xf>
    <xf numFmtId="0" fontId="10" fillId="3" borderId="9" xfId="0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Protection="1">
      <protection locked="0"/>
    </xf>
    <xf numFmtId="2" fontId="10" fillId="3" borderId="9" xfId="0" applyNumberFormat="1" applyFont="1" applyFill="1" applyBorder="1" applyAlignment="1" applyProtection="1">
      <alignment horizontal="center"/>
      <protection locked="0"/>
    </xf>
    <xf numFmtId="165" fontId="10" fillId="3" borderId="9" xfId="0" applyNumberFormat="1" applyFont="1" applyFill="1" applyBorder="1" applyAlignment="1" applyProtection="1">
      <alignment horizontal="center"/>
      <protection locked="0"/>
    </xf>
    <xf numFmtId="0" fontId="10" fillId="3" borderId="9" xfId="3" applyFont="1" applyFill="1" applyBorder="1" applyAlignment="1" applyProtection="1">
      <alignment horizontal="center" vertical="center"/>
      <protection locked="0"/>
    </xf>
    <xf numFmtId="0" fontId="10" fillId="3" borderId="9" xfId="3" applyFont="1" applyFill="1" applyBorder="1" applyAlignment="1" applyProtection="1">
      <alignment vertical="center"/>
      <protection locked="0"/>
    </xf>
    <xf numFmtId="2" fontId="10" fillId="3" borderId="9" xfId="3" applyNumberFormat="1" applyFont="1" applyFill="1" applyBorder="1" applyAlignment="1" applyProtection="1">
      <alignment horizontal="center" vertical="center"/>
      <protection locked="0"/>
    </xf>
    <xf numFmtId="165" fontId="10" fillId="3" borderId="9" xfId="3" applyNumberFormat="1" applyFont="1" applyFill="1" applyBorder="1" applyAlignment="1" applyProtection="1">
      <alignment horizontal="center" vertical="center"/>
      <protection locked="0"/>
    </xf>
    <xf numFmtId="167" fontId="10" fillId="3" borderId="9" xfId="3" applyNumberFormat="1" applyFont="1" applyFill="1" applyBorder="1" applyAlignment="1">
      <alignment horizontal="center" vertical="center"/>
    </xf>
    <xf numFmtId="2" fontId="10" fillId="3" borderId="9" xfId="3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2" fontId="10" fillId="3" borderId="9" xfId="0" applyNumberFormat="1" applyFont="1" applyFill="1" applyBorder="1" applyAlignment="1" applyProtection="1">
      <alignment horizontal="center" vertical="center"/>
      <protection locked="0"/>
    </xf>
    <xf numFmtId="165" fontId="10" fillId="3" borderId="9" xfId="0" applyNumberFormat="1" applyFont="1" applyFill="1" applyBorder="1" applyAlignment="1" applyProtection="1">
      <alignment horizontal="center" vertical="center"/>
      <protection locked="0"/>
    </xf>
    <xf numFmtId="167" fontId="10" fillId="3" borderId="9" xfId="0" applyNumberFormat="1" applyFont="1" applyFill="1" applyBorder="1" applyAlignment="1">
      <alignment horizontal="center" vertical="center"/>
    </xf>
    <xf numFmtId="2" fontId="10" fillId="3" borderId="9" xfId="0" applyNumberFormat="1" applyFont="1" applyFill="1" applyBorder="1" applyAlignment="1">
      <alignment horizontal="center" vertical="center"/>
    </xf>
    <xf numFmtId="2" fontId="10" fillId="3" borderId="14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/>
    </xf>
    <xf numFmtId="0" fontId="10" fillId="3" borderId="8" xfId="3" applyFont="1" applyFill="1" applyBorder="1" applyAlignment="1" applyProtection="1">
      <alignment horizontal="center" vertical="center" wrapText="1"/>
      <protection locked="0"/>
    </xf>
    <xf numFmtId="0" fontId="10" fillId="3" borderId="8" xfId="3" applyFont="1" applyFill="1" applyBorder="1" applyAlignment="1" applyProtection="1">
      <alignment horizontal="center"/>
      <protection locked="0"/>
    </xf>
    <xf numFmtId="0" fontId="10" fillId="3" borderId="8" xfId="3" applyFont="1" applyFill="1" applyBorder="1" applyProtection="1">
      <protection locked="0"/>
    </xf>
    <xf numFmtId="2" fontId="10" fillId="3" borderId="8" xfId="3" applyNumberFormat="1" applyFont="1" applyFill="1" applyBorder="1" applyAlignment="1" applyProtection="1">
      <alignment horizontal="center"/>
      <protection locked="0"/>
    </xf>
    <xf numFmtId="165" fontId="10" fillId="3" borderId="8" xfId="3" applyNumberFormat="1" applyFont="1" applyFill="1" applyBorder="1" applyAlignment="1" applyProtection="1">
      <alignment horizontal="center"/>
      <protection locked="0"/>
    </xf>
    <xf numFmtId="167" fontId="10" fillId="3" borderId="8" xfId="3" applyNumberFormat="1" applyFont="1" applyFill="1" applyBorder="1" applyAlignment="1">
      <alignment horizontal="center"/>
    </xf>
    <xf numFmtId="2" fontId="10" fillId="3" borderId="8" xfId="3" applyNumberFormat="1" applyFont="1" applyFill="1" applyBorder="1" applyAlignment="1">
      <alignment horizontal="center"/>
    </xf>
    <xf numFmtId="2" fontId="10" fillId="3" borderId="14" xfId="3" applyNumberFormat="1" applyFont="1" applyFill="1" applyBorder="1" applyAlignment="1">
      <alignment horizontal="center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9" xfId="3" applyFont="1" applyFill="1" applyBorder="1" applyAlignment="1" applyProtection="1">
      <alignment vertical="center"/>
      <protection locked="0"/>
    </xf>
    <xf numFmtId="0" fontId="10" fillId="5" borderId="9" xfId="0" applyFont="1" applyFill="1" applyBorder="1" applyAlignment="1" applyProtection="1">
      <alignment horizontal="left" vertical="center"/>
      <protection locked="0"/>
    </xf>
    <xf numFmtId="2" fontId="10" fillId="5" borderId="9" xfId="0" applyNumberFormat="1" applyFont="1" applyFill="1" applyBorder="1" applyAlignment="1" applyProtection="1">
      <alignment horizontal="center" vertical="center"/>
      <protection locked="0"/>
    </xf>
    <xf numFmtId="165" fontId="10" fillId="5" borderId="9" xfId="0" applyNumberFormat="1" applyFont="1" applyFill="1" applyBorder="1" applyAlignment="1" applyProtection="1">
      <alignment horizontal="center" vertical="center"/>
      <protection locked="0"/>
    </xf>
    <xf numFmtId="167" fontId="10" fillId="5" borderId="9" xfId="0" applyNumberFormat="1" applyFont="1" applyFill="1" applyBorder="1" applyAlignment="1">
      <alignment horizontal="center" vertical="center"/>
    </xf>
    <xf numFmtId="2" fontId="10" fillId="5" borderId="9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 applyProtection="1">
      <alignment vertical="center"/>
      <protection locked="0"/>
    </xf>
    <xf numFmtId="0" fontId="10" fillId="4" borderId="9" xfId="3" applyFont="1" applyFill="1" applyBorder="1" applyAlignment="1" applyProtection="1">
      <alignment horizontal="center" vertical="center" wrapText="1"/>
      <protection locked="0"/>
    </xf>
    <xf numFmtId="0" fontId="10" fillId="4" borderId="9" xfId="3" applyFont="1" applyFill="1" applyBorder="1" applyAlignment="1" applyProtection="1">
      <alignment horizontal="center" vertical="center"/>
      <protection locked="0"/>
    </xf>
    <xf numFmtId="0" fontId="10" fillId="4" borderId="9" xfId="3" applyFont="1" applyFill="1" applyBorder="1" applyAlignment="1" applyProtection="1">
      <alignment vertical="center"/>
      <protection locked="0"/>
    </xf>
    <xf numFmtId="2" fontId="10" fillId="4" borderId="9" xfId="3" applyNumberFormat="1" applyFont="1" applyFill="1" applyBorder="1" applyAlignment="1" applyProtection="1">
      <alignment horizontal="center" vertical="center"/>
      <protection locked="0"/>
    </xf>
    <xf numFmtId="165" fontId="10" fillId="4" borderId="9" xfId="3" applyNumberFormat="1" applyFont="1" applyFill="1" applyBorder="1" applyAlignment="1" applyProtection="1">
      <alignment horizontal="center" vertical="center"/>
      <protection locked="0"/>
    </xf>
    <xf numFmtId="167" fontId="10" fillId="4" borderId="9" xfId="3" applyNumberFormat="1" applyFont="1" applyFill="1" applyBorder="1" applyAlignment="1">
      <alignment horizontal="center" vertical="center"/>
    </xf>
    <xf numFmtId="2" fontId="10" fillId="4" borderId="9" xfId="3" applyNumberFormat="1" applyFont="1" applyFill="1" applyBorder="1" applyAlignment="1">
      <alignment horizontal="center" vertical="center"/>
    </xf>
    <xf numFmtId="2" fontId="10" fillId="3" borderId="11" xfId="3" applyNumberFormat="1" applyFont="1" applyFill="1" applyBorder="1" applyAlignment="1">
      <alignment horizontal="center"/>
    </xf>
    <xf numFmtId="0" fontId="10" fillId="4" borderId="9" xfId="3" applyFont="1" applyFill="1" applyBorder="1" applyAlignment="1" applyProtection="1">
      <alignment horizontal="center"/>
      <protection locked="0"/>
    </xf>
    <xf numFmtId="0" fontId="10" fillId="4" borderId="9" xfId="3" applyFont="1" applyFill="1" applyBorder="1" applyProtection="1">
      <protection locked="0"/>
    </xf>
    <xf numFmtId="2" fontId="10" fillId="4" borderId="9" xfId="3" applyNumberFormat="1" applyFont="1" applyFill="1" applyBorder="1" applyAlignment="1" applyProtection="1">
      <alignment horizontal="center"/>
      <protection locked="0"/>
    </xf>
    <xf numFmtId="165" fontId="10" fillId="4" borderId="9" xfId="3" applyNumberFormat="1" applyFont="1" applyFill="1" applyBorder="1" applyAlignment="1" applyProtection="1">
      <alignment horizontal="center"/>
      <protection locked="0"/>
    </xf>
    <xf numFmtId="167" fontId="10" fillId="4" borderId="9" xfId="3" applyNumberFormat="1" applyFont="1" applyFill="1" applyBorder="1" applyAlignment="1">
      <alignment horizontal="center"/>
    </xf>
    <xf numFmtId="2" fontId="10" fillId="4" borderId="9" xfId="3" applyNumberFormat="1" applyFont="1" applyFill="1" applyBorder="1" applyAlignment="1">
      <alignment horizontal="center"/>
    </xf>
    <xf numFmtId="2" fontId="10" fillId="4" borderId="14" xfId="3" applyNumberFormat="1" applyFont="1" applyFill="1" applyBorder="1" applyAlignment="1">
      <alignment horizontal="center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2" fontId="10" fillId="4" borderId="9" xfId="0" applyNumberFormat="1" applyFont="1" applyFill="1" applyBorder="1" applyAlignment="1" applyProtection="1">
      <alignment horizontal="center" vertical="center"/>
      <protection locked="0"/>
    </xf>
    <xf numFmtId="165" fontId="10" fillId="4" borderId="9" xfId="0" applyNumberFormat="1" applyFont="1" applyFill="1" applyBorder="1" applyAlignment="1">
      <alignment horizontal="center" vertical="center"/>
    </xf>
    <xf numFmtId="167" fontId="10" fillId="4" borderId="9" xfId="0" applyNumberFormat="1" applyFont="1" applyFill="1" applyBorder="1" applyAlignment="1">
      <alignment horizontal="center" vertical="center"/>
    </xf>
    <xf numFmtId="2" fontId="10" fillId="4" borderId="9" xfId="0" applyNumberFormat="1" applyFont="1" applyFill="1" applyBorder="1" applyAlignment="1">
      <alignment horizontal="center" vertical="center"/>
    </xf>
    <xf numFmtId="2" fontId="10" fillId="4" borderId="14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 applyProtection="1">
      <alignment horizontal="center" vertical="center"/>
      <protection locked="0"/>
    </xf>
    <xf numFmtId="2" fontId="10" fillId="3" borderId="9" xfId="2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 wrapText="1"/>
    </xf>
    <xf numFmtId="2" fontId="10" fillId="2" borderId="14" xfId="0" applyNumberFormat="1" applyFont="1" applyFill="1" applyBorder="1" applyAlignment="1" applyProtection="1">
      <alignment horizontal="center"/>
      <protection locked="0"/>
    </xf>
    <xf numFmtId="2" fontId="10" fillId="3" borderId="14" xfId="0" applyNumberFormat="1" applyFont="1" applyFill="1" applyBorder="1" applyAlignment="1">
      <alignment horizontal="center"/>
    </xf>
    <xf numFmtId="2" fontId="10" fillId="3" borderId="14" xfId="3" applyNumberFormat="1" applyFont="1" applyFill="1" applyBorder="1" applyAlignment="1">
      <alignment horizontal="center" vertical="center"/>
    </xf>
    <xf numFmtId="2" fontId="10" fillId="4" borderId="14" xfId="3" applyNumberFormat="1" applyFont="1" applyFill="1" applyBorder="1" applyAlignment="1">
      <alignment horizontal="center" vertical="center"/>
    </xf>
    <xf numFmtId="2" fontId="10" fillId="5" borderId="14" xfId="0" applyNumberFormat="1" applyFont="1" applyFill="1" applyBorder="1" applyAlignment="1">
      <alignment horizontal="center" vertical="center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2" fontId="10" fillId="0" borderId="25" xfId="0" applyNumberFormat="1" applyFont="1" applyBorder="1" applyAlignment="1" applyProtection="1">
      <alignment horizontal="center" vertical="center"/>
      <protection locked="0"/>
    </xf>
    <xf numFmtId="165" fontId="10" fillId="0" borderId="25" xfId="0" applyNumberFormat="1" applyFont="1" applyBorder="1" applyAlignment="1" applyProtection="1">
      <alignment horizontal="center" vertical="center"/>
      <protection locked="0"/>
    </xf>
    <xf numFmtId="167" fontId="10" fillId="0" borderId="25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3" borderId="20" xfId="3" applyFont="1" applyFill="1" applyBorder="1" applyAlignment="1" applyProtection="1">
      <alignment horizontal="center" vertical="center" wrapText="1"/>
      <protection locked="0"/>
    </xf>
    <xf numFmtId="0" fontId="10" fillId="3" borderId="20" xfId="3" applyFont="1" applyFill="1" applyBorder="1" applyAlignment="1" applyProtection="1">
      <alignment horizontal="center"/>
      <protection locked="0"/>
    </xf>
    <xf numFmtId="0" fontId="10" fillId="3" borderId="20" xfId="3" applyFont="1" applyFill="1" applyBorder="1" applyProtection="1">
      <protection locked="0"/>
    </xf>
    <xf numFmtId="2" fontId="10" fillId="3" borderId="20" xfId="3" applyNumberFormat="1" applyFont="1" applyFill="1" applyBorder="1" applyAlignment="1" applyProtection="1">
      <alignment horizontal="center"/>
      <protection locked="0"/>
    </xf>
    <xf numFmtId="165" fontId="10" fillId="3" borderId="20" xfId="3" applyNumberFormat="1" applyFont="1" applyFill="1" applyBorder="1" applyAlignment="1" applyProtection="1">
      <alignment horizontal="center"/>
      <protection locked="0"/>
    </xf>
    <xf numFmtId="167" fontId="10" fillId="3" borderId="20" xfId="3" applyNumberFormat="1" applyFont="1" applyFill="1" applyBorder="1" applyAlignment="1">
      <alignment horizontal="center"/>
    </xf>
    <xf numFmtId="2" fontId="10" fillId="3" borderId="20" xfId="3" applyNumberFormat="1" applyFont="1" applyFill="1" applyBorder="1" applyAlignment="1">
      <alignment horizontal="center"/>
    </xf>
    <xf numFmtId="2" fontId="10" fillId="3" borderId="21" xfId="3" applyNumberFormat="1" applyFont="1" applyFill="1" applyBorder="1" applyAlignment="1">
      <alignment horizontal="center"/>
    </xf>
    <xf numFmtId="0" fontId="10" fillId="5" borderId="8" xfId="0" applyFont="1" applyFill="1" applyBorder="1" applyAlignment="1" applyProtection="1">
      <alignment horizontal="center" vertical="center" wrapText="1"/>
      <protection locked="0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vertical="center"/>
      <protection locked="0"/>
    </xf>
    <xf numFmtId="0" fontId="10" fillId="5" borderId="8" xfId="0" applyFont="1" applyFill="1" applyBorder="1" applyAlignment="1" applyProtection="1">
      <alignment horizontal="left" vertical="center"/>
      <protection locked="0"/>
    </xf>
    <xf numFmtId="2" fontId="10" fillId="5" borderId="8" xfId="0" applyNumberFormat="1" applyFont="1" applyFill="1" applyBorder="1" applyAlignment="1" applyProtection="1">
      <alignment horizontal="center" vertical="center"/>
      <protection locked="0"/>
    </xf>
    <xf numFmtId="165" fontId="10" fillId="5" borderId="8" xfId="0" applyNumberFormat="1" applyFont="1" applyFill="1" applyBorder="1" applyAlignment="1" applyProtection="1">
      <alignment horizontal="center" vertical="center"/>
      <protection locked="0"/>
    </xf>
    <xf numFmtId="167" fontId="10" fillId="5" borderId="8" xfId="0" applyNumberFormat="1" applyFont="1" applyFill="1" applyBorder="1" applyAlignment="1">
      <alignment horizontal="center" vertical="center"/>
    </xf>
    <xf numFmtId="2" fontId="10" fillId="5" borderId="8" xfId="0" applyNumberFormat="1" applyFont="1" applyFill="1" applyBorder="1" applyAlignment="1">
      <alignment horizontal="center" vertical="center"/>
    </xf>
    <xf numFmtId="2" fontId="10" fillId="5" borderId="11" xfId="0" applyNumberFormat="1" applyFont="1" applyFill="1" applyBorder="1" applyAlignment="1">
      <alignment horizontal="center" vertical="center"/>
    </xf>
    <xf numFmtId="0" fontId="10" fillId="5" borderId="23" xfId="0" applyFont="1" applyFill="1" applyBorder="1" applyAlignment="1" applyProtection="1">
      <alignment horizontal="center" vertical="center" wrapText="1"/>
      <protection locked="0"/>
    </xf>
    <xf numFmtId="0" fontId="10" fillId="5" borderId="23" xfId="3" applyFont="1" applyFill="1" applyBorder="1" applyAlignment="1" applyProtection="1">
      <alignment horizontal="center" vertical="center" wrapText="1"/>
      <protection locked="0"/>
    </xf>
    <xf numFmtId="0" fontId="10" fillId="5" borderId="9" xfId="3" applyFont="1" applyFill="1" applyBorder="1" applyAlignment="1" applyProtection="1">
      <alignment horizontal="center" vertical="center" wrapText="1"/>
      <protection locked="0"/>
    </xf>
    <xf numFmtId="0" fontId="10" fillId="5" borderId="9" xfId="3" applyFont="1" applyFill="1" applyBorder="1" applyAlignment="1" applyProtection="1">
      <alignment horizontal="center" vertical="center"/>
      <protection locked="0"/>
    </xf>
    <xf numFmtId="0" fontId="10" fillId="5" borderId="9" xfId="3" applyFont="1" applyFill="1" applyBorder="1" applyAlignment="1">
      <alignment vertical="center" wrapText="1"/>
    </xf>
    <xf numFmtId="4" fontId="10" fillId="5" borderId="9" xfId="5" applyNumberFormat="1" applyFont="1" applyFill="1" applyBorder="1" applyAlignment="1" applyProtection="1">
      <alignment horizontal="center" vertical="center"/>
      <protection locked="0"/>
    </xf>
    <xf numFmtId="2" fontId="10" fillId="5" borderId="9" xfId="3" applyNumberFormat="1" applyFont="1" applyFill="1" applyBorder="1" applyAlignment="1">
      <alignment horizontal="center" vertical="center"/>
    </xf>
    <xf numFmtId="2" fontId="10" fillId="5" borderId="9" xfId="3" applyNumberFormat="1" applyFont="1" applyFill="1" applyBorder="1" applyAlignment="1">
      <alignment horizontal="center" vertical="center" wrapText="1"/>
    </xf>
    <xf numFmtId="165" fontId="10" fillId="5" borderId="9" xfId="5" applyNumberFormat="1" applyFont="1" applyFill="1" applyBorder="1" applyAlignment="1" applyProtection="1">
      <alignment horizontal="center" vertical="center" wrapText="1"/>
      <protection locked="0"/>
    </xf>
    <xf numFmtId="167" fontId="10" fillId="5" borderId="9" xfId="3" applyNumberFormat="1" applyFont="1" applyFill="1" applyBorder="1" applyAlignment="1">
      <alignment horizontal="center" vertical="center"/>
    </xf>
    <xf numFmtId="2" fontId="10" fillId="5" borderId="9" xfId="3" applyNumberFormat="1" applyFont="1" applyFill="1" applyBorder="1" applyAlignment="1" applyProtection="1">
      <alignment horizontal="center" vertical="center"/>
      <protection locked="0"/>
    </xf>
    <xf numFmtId="2" fontId="10" fillId="5" borderId="14" xfId="3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vertical="center"/>
    </xf>
    <xf numFmtId="0" fontId="10" fillId="5" borderId="9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center" vertical="center"/>
    </xf>
    <xf numFmtId="165" fontId="10" fillId="5" borderId="9" xfId="0" applyNumberFormat="1" applyFont="1" applyFill="1" applyBorder="1" applyAlignment="1">
      <alignment horizontal="center" vertical="center"/>
    </xf>
    <xf numFmtId="0" fontId="10" fillId="5" borderId="9" xfId="5" applyFont="1" applyFill="1" applyBorder="1" applyAlignment="1" applyProtection="1">
      <alignment horizontal="center" vertical="center"/>
      <protection locked="0"/>
    </xf>
    <xf numFmtId="165" fontId="10" fillId="5" borderId="9" xfId="5" applyNumberFormat="1" applyFont="1" applyFill="1" applyBorder="1" applyAlignment="1" applyProtection="1">
      <alignment horizontal="center" vertical="center"/>
      <protection locked="0"/>
    </xf>
    <xf numFmtId="0" fontId="10" fillId="5" borderId="9" xfId="3" applyFont="1" applyFill="1" applyBorder="1" applyAlignment="1" applyProtection="1">
      <alignment horizontal="center"/>
      <protection locked="0"/>
    </xf>
    <xf numFmtId="0" fontId="10" fillId="5" borderId="9" xfId="3" applyFont="1" applyFill="1" applyBorder="1" applyProtection="1">
      <protection locked="0"/>
    </xf>
    <xf numFmtId="2" fontId="10" fillId="5" borderId="9" xfId="3" applyNumberFormat="1" applyFont="1" applyFill="1" applyBorder="1" applyAlignment="1" applyProtection="1">
      <alignment horizontal="center"/>
      <protection locked="0"/>
    </xf>
    <xf numFmtId="165" fontId="10" fillId="5" borderId="9" xfId="3" applyNumberFormat="1" applyFont="1" applyFill="1" applyBorder="1" applyAlignment="1" applyProtection="1">
      <alignment horizontal="center"/>
      <protection locked="0"/>
    </xf>
    <xf numFmtId="167" fontId="10" fillId="5" borderId="9" xfId="3" applyNumberFormat="1" applyFont="1" applyFill="1" applyBorder="1" applyAlignment="1">
      <alignment horizontal="center"/>
    </xf>
    <xf numFmtId="2" fontId="10" fillId="5" borderId="9" xfId="3" applyNumberFormat="1" applyFont="1" applyFill="1" applyBorder="1" applyAlignment="1">
      <alignment horizontal="center"/>
    </xf>
    <xf numFmtId="2" fontId="10" fillId="5" borderId="14" xfId="3" applyNumberFormat="1" applyFont="1" applyFill="1" applyBorder="1" applyAlignment="1">
      <alignment horizontal="center"/>
    </xf>
    <xf numFmtId="0" fontId="10" fillId="5" borderId="9" xfId="0" applyFont="1" applyFill="1" applyBorder="1" applyAlignment="1" applyProtection="1">
      <alignment horizontal="center"/>
      <protection locked="0"/>
    </xf>
    <xf numFmtId="0" fontId="10" fillId="5" borderId="9" xfId="0" applyFont="1" applyFill="1" applyBorder="1" applyProtection="1">
      <protection locked="0"/>
    </xf>
    <xf numFmtId="2" fontId="10" fillId="5" borderId="9" xfId="0" applyNumberFormat="1" applyFont="1" applyFill="1" applyBorder="1" applyAlignment="1" applyProtection="1">
      <alignment horizontal="center"/>
      <protection locked="0"/>
    </xf>
    <xf numFmtId="165" fontId="10" fillId="5" borderId="9" xfId="0" applyNumberFormat="1" applyFont="1" applyFill="1" applyBorder="1" applyAlignment="1" applyProtection="1">
      <alignment horizontal="center"/>
      <protection locked="0"/>
    </xf>
    <xf numFmtId="167" fontId="10" fillId="5" borderId="9" xfId="0" applyNumberFormat="1" applyFont="1" applyFill="1" applyBorder="1" applyAlignment="1">
      <alignment horizontal="center"/>
    </xf>
    <xf numFmtId="2" fontId="10" fillId="5" borderId="9" xfId="0" applyNumberFormat="1" applyFont="1" applyFill="1" applyBorder="1" applyAlignment="1">
      <alignment horizontal="center"/>
    </xf>
    <xf numFmtId="2" fontId="10" fillId="5" borderId="14" xfId="0" applyNumberFormat="1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/>
    </xf>
    <xf numFmtId="0" fontId="10" fillId="5" borderId="9" xfId="0" applyFont="1" applyFill="1" applyBorder="1"/>
    <xf numFmtId="165" fontId="10" fillId="5" borderId="9" xfId="0" applyNumberFormat="1" applyFont="1" applyFill="1" applyBorder="1" applyAlignment="1">
      <alignment horizontal="center"/>
    </xf>
    <xf numFmtId="165" fontId="10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10" fillId="5" borderId="9" xfId="5" applyFont="1" applyFill="1" applyBorder="1" applyAlignment="1" applyProtection="1">
      <alignment horizontal="center" vertical="center" wrapText="1"/>
      <protection locked="0"/>
    </xf>
    <xf numFmtId="165" fontId="10" fillId="5" borderId="9" xfId="3" applyNumberFormat="1" applyFont="1" applyFill="1" applyBorder="1" applyAlignment="1" applyProtection="1">
      <alignment horizontal="center" vertical="center"/>
      <protection locked="0"/>
    </xf>
    <xf numFmtId="0" fontId="10" fillId="5" borderId="24" xfId="3" applyFont="1" applyFill="1" applyBorder="1" applyAlignment="1" applyProtection="1">
      <alignment horizontal="center" vertical="center" wrapText="1"/>
      <protection locked="0"/>
    </xf>
    <xf numFmtId="0" fontId="10" fillId="5" borderId="20" xfId="3" applyFont="1" applyFill="1" applyBorder="1" applyAlignment="1" applyProtection="1">
      <alignment horizontal="center" vertical="center" wrapText="1"/>
      <protection locked="0"/>
    </xf>
    <xf numFmtId="0" fontId="10" fillId="5" borderId="20" xfId="3" applyFont="1" applyFill="1" applyBorder="1" applyAlignment="1" applyProtection="1">
      <alignment horizontal="center"/>
      <protection locked="0"/>
    </xf>
    <xf numFmtId="0" fontId="10" fillId="5" borderId="20" xfId="3" applyFont="1" applyFill="1" applyBorder="1" applyProtection="1">
      <protection locked="0"/>
    </xf>
    <xf numFmtId="2" fontId="10" fillId="5" borderId="20" xfId="3" applyNumberFormat="1" applyFont="1" applyFill="1" applyBorder="1" applyAlignment="1" applyProtection="1">
      <alignment horizontal="center"/>
      <protection locked="0"/>
    </xf>
    <xf numFmtId="165" fontId="10" fillId="5" borderId="20" xfId="3" applyNumberFormat="1" applyFont="1" applyFill="1" applyBorder="1" applyAlignment="1" applyProtection="1">
      <alignment horizontal="center"/>
      <protection locked="0"/>
    </xf>
    <xf numFmtId="167" fontId="10" fillId="5" borderId="20" xfId="3" applyNumberFormat="1" applyFont="1" applyFill="1" applyBorder="1" applyAlignment="1">
      <alignment horizontal="center"/>
    </xf>
    <xf numFmtId="2" fontId="10" fillId="5" borderId="20" xfId="3" applyNumberFormat="1" applyFont="1" applyFill="1" applyBorder="1" applyAlignment="1">
      <alignment horizontal="center"/>
    </xf>
    <xf numFmtId="2" fontId="10" fillId="5" borderId="21" xfId="3" applyNumberFormat="1" applyFont="1" applyFill="1" applyBorder="1" applyAlignment="1">
      <alignment horizontal="center"/>
    </xf>
    <xf numFmtId="0" fontId="10" fillId="5" borderId="12" xfId="0" applyFont="1" applyFill="1" applyBorder="1" applyAlignment="1" applyProtection="1">
      <alignment horizontal="center" vertical="center" wrapText="1"/>
      <protection locked="0"/>
    </xf>
    <xf numFmtId="0" fontId="10" fillId="3" borderId="9" xfId="3" applyFont="1" applyFill="1" applyBorder="1" applyAlignment="1">
      <alignment vertical="center" wrapText="1"/>
    </xf>
    <xf numFmtId="0" fontId="10" fillId="3" borderId="9" xfId="5" applyFont="1" applyFill="1" applyBorder="1" applyAlignment="1" applyProtection="1">
      <alignment horizontal="center" vertical="center" wrapText="1"/>
      <protection locked="0"/>
    </xf>
    <xf numFmtId="0" fontId="10" fillId="3" borderId="9" xfId="5" applyFont="1" applyFill="1" applyBorder="1" applyAlignment="1" applyProtection="1">
      <alignment horizontal="center" vertical="center"/>
      <protection locked="0"/>
    </xf>
    <xf numFmtId="2" fontId="10" fillId="3" borderId="9" xfId="3" applyNumberFormat="1" applyFont="1" applyFill="1" applyBorder="1" applyAlignment="1">
      <alignment horizontal="center" vertical="center" wrapText="1"/>
    </xf>
    <xf numFmtId="165" fontId="10" fillId="3" borderId="9" xfId="5" applyNumberFormat="1" applyFont="1" applyFill="1" applyBorder="1" applyAlignment="1" applyProtection="1">
      <alignment horizontal="center" vertical="center" wrapText="1"/>
      <protection locked="0"/>
    </xf>
    <xf numFmtId="165" fontId="10" fillId="3" borderId="9" xfId="3" applyNumberFormat="1" applyFont="1" applyFill="1" applyBorder="1" applyAlignment="1" applyProtection="1">
      <alignment horizontal="center" vertical="center" wrapText="1"/>
      <protection locked="0"/>
    </xf>
    <xf numFmtId="4" fontId="10" fillId="3" borderId="9" xfId="5" applyNumberFormat="1" applyFont="1" applyFill="1" applyBorder="1" applyAlignment="1" applyProtection="1">
      <alignment horizontal="center" vertical="center"/>
      <protection locked="0"/>
    </xf>
    <xf numFmtId="0" fontId="10" fillId="3" borderId="23" xfId="3" applyFont="1" applyFill="1" applyBorder="1" applyAlignment="1" applyProtection="1">
      <alignment horizontal="center"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 wrapText="1"/>
      <protection locked="0"/>
    </xf>
    <xf numFmtId="0" fontId="10" fillId="3" borderId="23" xfId="0" applyFont="1" applyFill="1" applyBorder="1" applyAlignment="1">
      <alignment horizontal="center" vertical="top" wrapText="1"/>
    </xf>
    <xf numFmtId="0" fontId="10" fillId="3" borderId="24" xfId="3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vertical="center"/>
      <protection locked="0"/>
    </xf>
    <xf numFmtId="0" fontId="10" fillId="4" borderId="9" xfId="0" applyFont="1" applyFill="1" applyBorder="1" applyAlignment="1" applyProtection="1">
      <alignment horizontal="left" vertical="center"/>
      <protection locked="0"/>
    </xf>
    <xf numFmtId="0" fontId="10" fillId="4" borderId="9" xfId="0" applyFont="1" applyFill="1" applyBorder="1" applyAlignment="1" applyProtection="1">
      <alignment horizontal="center"/>
      <protection locked="0"/>
    </xf>
    <xf numFmtId="0" fontId="10" fillId="4" borderId="9" xfId="0" applyFont="1" applyFill="1" applyBorder="1" applyProtection="1">
      <protection locked="0"/>
    </xf>
    <xf numFmtId="2" fontId="10" fillId="4" borderId="9" xfId="0" applyNumberFormat="1" applyFont="1" applyFill="1" applyBorder="1" applyAlignment="1" applyProtection="1">
      <alignment horizontal="center"/>
      <protection locked="0"/>
    </xf>
    <xf numFmtId="165" fontId="10" fillId="4" borderId="9" xfId="0" applyNumberFormat="1" applyFont="1" applyFill="1" applyBorder="1" applyAlignment="1" applyProtection="1">
      <alignment horizontal="center"/>
      <protection locked="0"/>
    </xf>
    <xf numFmtId="167" fontId="10" fillId="4" borderId="9" xfId="0" applyNumberFormat="1" applyFont="1" applyFill="1" applyBorder="1" applyAlignment="1">
      <alignment horizontal="center"/>
    </xf>
    <xf numFmtId="2" fontId="10" fillId="4" borderId="9" xfId="0" applyNumberFormat="1" applyFont="1" applyFill="1" applyBorder="1" applyAlignment="1">
      <alignment horizontal="center"/>
    </xf>
    <xf numFmtId="2" fontId="10" fillId="4" borderId="14" xfId="0" applyNumberFormat="1" applyFont="1" applyFill="1" applyBorder="1" applyAlignment="1">
      <alignment horizontal="center"/>
    </xf>
    <xf numFmtId="0" fontId="10" fillId="4" borderId="9" xfId="0" applyFont="1" applyFill="1" applyBorder="1"/>
    <xf numFmtId="0" fontId="10" fillId="4" borderId="9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/>
    </xf>
    <xf numFmtId="165" fontId="10" fillId="4" borderId="9" xfId="0" applyNumberFormat="1" applyFont="1" applyFill="1" applyBorder="1" applyAlignment="1">
      <alignment horizontal="center"/>
    </xf>
    <xf numFmtId="0" fontId="10" fillId="4" borderId="9" xfId="3" applyFont="1" applyFill="1" applyBorder="1" applyAlignment="1">
      <alignment vertical="center" wrapText="1"/>
    </xf>
    <xf numFmtId="0" fontId="10" fillId="4" borderId="9" xfId="3" applyFont="1" applyFill="1" applyBorder="1" applyAlignment="1">
      <alignment horizontal="center" vertical="center" wrapText="1"/>
    </xf>
    <xf numFmtId="0" fontId="10" fillId="4" borderId="9" xfId="5" applyFont="1" applyFill="1" applyBorder="1" applyAlignment="1" applyProtection="1">
      <alignment horizontal="center" vertical="center"/>
      <protection locked="0"/>
    </xf>
    <xf numFmtId="2" fontId="10" fillId="4" borderId="9" xfId="3" applyNumberFormat="1" applyFont="1" applyFill="1" applyBorder="1" applyAlignment="1">
      <alignment horizontal="center" vertical="center" wrapText="1"/>
    </xf>
    <xf numFmtId="165" fontId="10" fillId="4" borderId="9" xfId="3" applyNumberFormat="1" applyFont="1" applyFill="1" applyBorder="1" applyAlignment="1">
      <alignment horizontal="center" vertical="center" wrapText="1"/>
    </xf>
    <xf numFmtId="0" fontId="10" fillId="4" borderId="20" xfId="3" applyFont="1" applyFill="1" applyBorder="1" applyAlignment="1" applyProtection="1">
      <alignment horizontal="center" vertical="center" wrapText="1"/>
      <protection locked="0"/>
    </xf>
    <xf numFmtId="165" fontId="10" fillId="4" borderId="9" xfId="5" applyNumberFormat="1" applyFont="1" applyFill="1" applyBorder="1" applyAlignment="1" applyProtection="1">
      <alignment horizontal="center" vertical="center" wrapText="1"/>
      <protection locked="0"/>
    </xf>
    <xf numFmtId="0" fontId="10" fillId="4" borderId="9" xfId="5" applyFont="1" applyFill="1" applyBorder="1" applyAlignment="1" applyProtection="1">
      <alignment horizontal="center" vertical="center" wrapText="1"/>
      <protection locked="0"/>
    </xf>
    <xf numFmtId="0" fontId="10" fillId="3" borderId="12" xfId="3" applyFont="1" applyFill="1" applyBorder="1" applyAlignment="1" applyProtection="1">
      <alignment horizontal="center" vertical="center" wrapText="1"/>
      <protection locked="0"/>
    </xf>
    <xf numFmtId="0" fontId="10" fillId="4" borderId="23" xfId="3" applyFont="1" applyFill="1" applyBorder="1" applyAlignment="1" applyProtection="1">
      <alignment horizontal="center" vertical="center" wrapText="1"/>
      <protection locked="0"/>
    </xf>
    <xf numFmtId="0" fontId="10" fillId="4" borderId="23" xfId="0" applyFont="1" applyFill="1" applyBorder="1" applyAlignment="1" applyProtection="1">
      <alignment horizontal="center" vertical="center" wrapText="1"/>
      <protection locked="0"/>
    </xf>
    <xf numFmtId="0" fontId="10" fillId="4" borderId="23" xfId="0" applyFont="1" applyFill="1" applyBorder="1" applyAlignment="1">
      <alignment horizontal="center" vertical="top" wrapText="1"/>
    </xf>
    <xf numFmtId="0" fontId="10" fillId="4" borderId="24" xfId="3" applyFont="1" applyFill="1" applyBorder="1" applyAlignment="1" applyProtection="1">
      <alignment horizontal="center" vertical="center" wrapText="1"/>
      <protection locked="0"/>
    </xf>
    <xf numFmtId="0" fontId="10" fillId="4" borderId="20" xfId="3" applyFont="1" applyFill="1" applyBorder="1" applyAlignment="1" applyProtection="1">
      <alignment horizontal="center"/>
      <protection locked="0"/>
    </xf>
    <xf numFmtId="0" fontId="10" fillId="4" borderId="20" xfId="3" applyFont="1" applyFill="1" applyBorder="1" applyProtection="1">
      <protection locked="0"/>
    </xf>
    <xf numFmtId="2" fontId="10" fillId="4" borderId="20" xfId="3" applyNumberFormat="1" applyFont="1" applyFill="1" applyBorder="1" applyAlignment="1" applyProtection="1">
      <alignment horizontal="center"/>
      <protection locked="0"/>
    </xf>
    <xf numFmtId="165" fontId="10" fillId="4" borderId="20" xfId="3" applyNumberFormat="1" applyFont="1" applyFill="1" applyBorder="1" applyAlignment="1" applyProtection="1">
      <alignment horizontal="center"/>
      <protection locked="0"/>
    </xf>
    <xf numFmtId="167" fontId="10" fillId="4" borderId="20" xfId="3" applyNumberFormat="1" applyFont="1" applyFill="1" applyBorder="1" applyAlignment="1">
      <alignment horizontal="center"/>
    </xf>
    <xf numFmtId="2" fontId="10" fillId="4" borderId="20" xfId="3" applyNumberFormat="1" applyFont="1" applyFill="1" applyBorder="1" applyAlignment="1">
      <alignment horizontal="center"/>
    </xf>
    <xf numFmtId="2" fontId="10" fillId="4" borderId="21" xfId="3" applyNumberFormat="1" applyFont="1" applyFill="1" applyBorder="1" applyAlignment="1">
      <alignment horizontal="center"/>
    </xf>
    <xf numFmtId="0" fontId="10" fillId="2" borderId="18" xfId="3" applyFont="1" applyFill="1" applyBorder="1" applyAlignment="1" applyProtection="1">
      <alignment horizontal="center" vertical="center" wrapText="1"/>
      <protection locked="0"/>
    </xf>
    <xf numFmtId="0" fontId="10" fillId="2" borderId="18" xfId="3" applyFont="1" applyFill="1" applyBorder="1" applyAlignment="1" applyProtection="1">
      <alignment horizontal="center"/>
      <protection locked="0"/>
    </xf>
    <xf numFmtId="0" fontId="10" fillId="2" borderId="18" xfId="3" applyFont="1" applyFill="1" applyBorder="1" applyProtection="1">
      <protection locked="0"/>
    </xf>
    <xf numFmtId="2" fontId="10" fillId="2" borderId="18" xfId="3" applyNumberFormat="1" applyFont="1" applyFill="1" applyBorder="1" applyAlignment="1" applyProtection="1">
      <alignment horizontal="center"/>
      <protection locked="0"/>
    </xf>
    <xf numFmtId="165" fontId="10" fillId="2" borderId="18" xfId="3" applyNumberFormat="1" applyFont="1" applyFill="1" applyBorder="1" applyAlignment="1" applyProtection="1">
      <alignment horizontal="center"/>
      <protection locked="0"/>
    </xf>
    <xf numFmtId="167" fontId="10" fillId="2" borderId="18" xfId="3" applyNumberFormat="1" applyFont="1" applyFill="1" applyBorder="1" applyAlignment="1">
      <alignment horizontal="center"/>
    </xf>
    <xf numFmtId="2" fontId="10" fillId="2" borderId="18" xfId="3" applyNumberFormat="1" applyFont="1" applyFill="1" applyBorder="1" applyAlignment="1">
      <alignment horizontal="center"/>
    </xf>
    <xf numFmtId="2" fontId="10" fillId="2" borderId="19" xfId="3" applyNumberFormat="1" applyFont="1" applyFill="1" applyBorder="1" applyAlignment="1">
      <alignment horizontal="center"/>
    </xf>
    <xf numFmtId="0" fontId="10" fillId="2" borderId="9" xfId="3" applyFont="1" applyFill="1" applyBorder="1" applyAlignment="1" applyProtection="1">
      <alignment horizontal="center" vertical="center" wrapText="1"/>
      <protection locked="0"/>
    </xf>
    <xf numFmtId="0" fontId="10" fillId="2" borderId="9" xfId="3" applyFont="1" applyFill="1" applyBorder="1" applyAlignment="1" applyProtection="1">
      <alignment horizontal="center"/>
      <protection locked="0"/>
    </xf>
    <xf numFmtId="0" fontId="10" fillId="2" borderId="9" xfId="3" applyFont="1" applyFill="1" applyBorder="1" applyProtection="1">
      <protection locked="0"/>
    </xf>
    <xf numFmtId="2" fontId="10" fillId="2" borderId="9" xfId="3" applyNumberFormat="1" applyFont="1" applyFill="1" applyBorder="1" applyAlignment="1" applyProtection="1">
      <alignment horizontal="center"/>
      <protection locked="0"/>
    </xf>
    <xf numFmtId="165" fontId="10" fillId="2" borderId="9" xfId="3" applyNumberFormat="1" applyFont="1" applyFill="1" applyBorder="1" applyAlignment="1" applyProtection="1">
      <alignment horizontal="center"/>
      <protection locked="0"/>
    </xf>
    <xf numFmtId="167" fontId="10" fillId="2" borderId="9" xfId="3" applyNumberFormat="1" applyFont="1" applyFill="1" applyBorder="1" applyAlignment="1">
      <alignment horizontal="center"/>
    </xf>
    <xf numFmtId="2" fontId="10" fillId="2" borderId="9" xfId="3" applyNumberFormat="1" applyFont="1" applyFill="1" applyBorder="1" applyAlignment="1">
      <alignment horizontal="center"/>
    </xf>
    <xf numFmtId="2" fontId="10" fillId="2" borderId="14" xfId="3" applyNumberFormat="1" applyFont="1" applyFill="1" applyBorder="1" applyAlignment="1">
      <alignment horizontal="center"/>
    </xf>
    <xf numFmtId="0" fontId="10" fillId="2" borderId="9" xfId="3" applyFont="1" applyFill="1" applyBorder="1" applyAlignment="1" applyProtection="1">
      <alignment horizontal="center" vertical="center"/>
      <protection locked="0"/>
    </xf>
    <xf numFmtId="0" fontId="10" fillId="2" borderId="9" xfId="3" applyFont="1" applyFill="1" applyBorder="1" applyAlignment="1">
      <alignment vertical="center" wrapText="1"/>
    </xf>
    <xf numFmtId="0" fontId="10" fillId="2" borderId="9" xfId="3" applyFont="1" applyFill="1" applyBorder="1" applyAlignment="1" applyProtection="1">
      <alignment vertical="center"/>
      <protection locked="0"/>
    </xf>
    <xf numFmtId="0" fontId="10" fillId="2" borderId="9" xfId="5" applyFont="1" applyFill="1" applyBorder="1" applyAlignment="1" applyProtection="1">
      <alignment horizontal="center" vertical="center" wrapText="1"/>
      <protection locked="0"/>
    </xf>
    <xf numFmtId="0" fontId="10" fillId="2" borderId="9" xfId="5" applyFont="1" applyFill="1" applyBorder="1" applyAlignment="1" applyProtection="1">
      <alignment horizontal="center" vertical="center"/>
      <protection locked="0"/>
    </xf>
    <xf numFmtId="2" fontId="10" fillId="2" borderId="9" xfId="3" applyNumberFormat="1" applyFont="1" applyFill="1" applyBorder="1" applyAlignment="1">
      <alignment horizontal="center" vertical="center" wrapText="1"/>
    </xf>
    <xf numFmtId="165" fontId="10" fillId="2" borderId="9" xfId="3" applyNumberFormat="1" applyFont="1" applyFill="1" applyBorder="1" applyAlignment="1">
      <alignment horizontal="center" vertical="center" wrapText="1"/>
    </xf>
    <xf numFmtId="167" fontId="10" fillId="2" borderId="9" xfId="3" applyNumberFormat="1" applyFont="1" applyFill="1" applyBorder="1" applyAlignment="1">
      <alignment horizontal="center" vertical="center"/>
    </xf>
    <xf numFmtId="2" fontId="10" fillId="2" borderId="9" xfId="3" applyNumberFormat="1" applyFont="1" applyFill="1" applyBorder="1" applyAlignment="1" applyProtection="1">
      <alignment horizontal="center" vertical="center"/>
      <protection locked="0"/>
    </xf>
    <xf numFmtId="2" fontId="10" fillId="2" borderId="9" xfId="3" applyNumberFormat="1" applyFont="1" applyFill="1" applyBorder="1" applyAlignment="1">
      <alignment horizontal="center" vertical="center"/>
    </xf>
    <xf numFmtId="2" fontId="10" fillId="2" borderId="14" xfId="3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2" fontId="10" fillId="2" borderId="9" xfId="0" applyNumberFormat="1" applyFont="1" applyFill="1" applyBorder="1" applyAlignment="1" applyProtection="1">
      <alignment horizontal="center" vertical="center"/>
      <protection locked="0"/>
    </xf>
    <xf numFmtId="165" fontId="10" fillId="2" borderId="9" xfId="0" applyNumberFormat="1" applyFont="1" applyFill="1" applyBorder="1" applyAlignment="1" applyProtection="1">
      <alignment horizontal="center" vertical="center"/>
      <protection locked="0"/>
    </xf>
    <xf numFmtId="167" fontId="10" fillId="2" borderId="9" xfId="0" applyNumberFormat="1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2" fontId="10" fillId="2" borderId="9" xfId="2" applyNumberFormat="1" applyFont="1" applyFill="1" applyBorder="1" applyAlignment="1" applyProtection="1">
      <alignment horizontal="center" vertical="center"/>
      <protection locked="0"/>
    </xf>
    <xf numFmtId="165" fontId="10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Protection="1">
      <protection locked="0"/>
    </xf>
    <xf numFmtId="167" fontId="10" fillId="2" borderId="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0" fontId="11" fillId="2" borderId="9" xfId="3" applyFont="1" applyFill="1" applyBorder="1" applyAlignment="1" applyProtection="1">
      <alignment horizontal="center" vertical="center" wrapText="1"/>
      <protection locked="0"/>
    </xf>
    <xf numFmtId="165" fontId="10" fillId="2" borderId="9" xfId="5" applyNumberFormat="1" applyFont="1" applyFill="1" applyBorder="1" applyAlignment="1" applyProtection="1">
      <alignment horizontal="center" vertical="center" wrapText="1"/>
      <protection locked="0"/>
    </xf>
    <xf numFmtId="165" fontId="10" fillId="2" borderId="9" xfId="3" applyNumberFormat="1" applyFont="1" applyFill="1" applyBorder="1" applyAlignment="1" applyProtection="1">
      <alignment horizontal="center" vertical="center"/>
      <protection locked="0"/>
    </xf>
    <xf numFmtId="0" fontId="10" fillId="2" borderId="20" xfId="3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vertical="center"/>
      <protection locked="0"/>
    </xf>
    <xf numFmtId="0" fontId="10" fillId="4" borderId="8" xfId="0" applyFont="1" applyFill="1" applyBorder="1" applyAlignment="1" applyProtection="1">
      <alignment horizontal="left" vertical="center"/>
      <protection locked="0"/>
    </xf>
    <xf numFmtId="2" fontId="10" fillId="4" borderId="8" xfId="0" applyNumberFormat="1" applyFont="1" applyFill="1" applyBorder="1" applyAlignment="1" applyProtection="1">
      <alignment horizontal="center" vertical="center"/>
      <protection locked="0"/>
    </xf>
    <xf numFmtId="165" fontId="10" fillId="4" borderId="8" xfId="0" applyNumberFormat="1" applyFont="1" applyFill="1" applyBorder="1" applyAlignment="1" applyProtection="1">
      <alignment horizontal="center" vertical="center"/>
      <protection locked="0"/>
    </xf>
    <xf numFmtId="167" fontId="10" fillId="4" borderId="8" xfId="0" applyNumberFormat="1" applyFont="1" applyFill="1" applyBorder="1" applyAlignment="1">
      <alignment horizontal="center" vertical="center"/>
    </xf>
    <xf numFmtId="2" fontId="10" fillId="4" borderId="8" xfId="0" applyNumberFormat="1" applyFont="1" applyFill="1" applyBorder="1" applyAlignment="1">
      <alignment horizontal="center" vertical="center"/>
    </xf>
    <xf numFmtId="2" fontId="10" fillId="4" borderId="11" xfId="0" applyNumberFormat="1" applyFont="1" applyFill="1" applyBorder="1" applyAlignment="1">
      <alignment horizontal="center" vertical="center"/>
    </xf>
    <xf numFmtId="0" fontId="10" fillId="2" borderId="22" xfId="3" applyFont="1" applyFill="1" applyBorder="1" applyAlignment="1" applyProtection="1">
      <alignment horizontal="center" vertical="center" wrapText="1"/>
      <protection locked="0"/>
    </xf>
    <xf numFmtId="0" fontId="10" fillId="2" borderId="23" xfId="3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1" fillId="2" borderId="23" xfId="3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4" xfId="3" applyFont="1" applyFill="1" applyBorder="1" applyAlignment="1" applyProtection="1">
      <alignment horizontal="center" vertical="center" wrapText="1"/>
      <protection locked="0"/>
    </xf>
    <xf numFmtId="0" fontId="10" fillId="2" borderId="20" xfId="3" applyFont="1" applyFill="1" applyBorder="1" applyAlignment="1" applyProtection="1">
      <alignment horizontal="center"/>
      <protection locked="0"/>
    </xf>
    <xf numFmtId="0" fontId="10" fillId="2" borderId="20" xfId="3" applyFont="1" applyFill="1" applyBorder="1" applyProtection="1">
      <protection locked="0"/>
    </xf>
    <xf numFmtId="2" fontId="10" fillId="2" borderId="20" xfId="3" applyNumberFormat="1" applyFont="1" applyFill="1" applyBorder="1" applyAlignment="1" applyProtection="1">
      <alignment horizontal="center"/>
      <protection locked="0"/>
    </xf>
    <xf numFmtId="165" fontId="10" fillId="2" borderId="20" xfId="3" applyNumberFormat="1" applyFont="1" applyFill="1" applyBorder="1" applyAlignment="1" applyProtection="1">
      <alignment horizontal="center"/>
      <protection locked="0"/>
    </xf>
    <xf numFmtId="167" fontId="10" fillId="2" borderId="20" xfId="3" applyNumberFormat="1" applyFont="1" applyFill="1" applyBorder="1" applyAlignment="1">
      <alignment horizontal="center"/>
    </xf>
    <xf numFmtId="2" fontId="10" fillId="2" borderId="20" xfId="3" applyNumberFormat="1" applyFont="1" applyFill="1" applyBorder="1" applyAlignment="1">
      <alignment horizontal="center"/>
    </xf>
    <xf numFmtId="2" fontId="10" fillId="2" borderId="21" xfId="3" applyNumberFormat="1" applyFont="1" applyFill="1" applyBorder="1" applyAlignment="1">
      <alignment horizontal="center"/>
    </xf>
    <xf numFmtId="167" fontId="5" fillId="0" borderId="0" xfId="0" applyNumberFormat="1" applyFont="1" applyAlignment="1">
      <alignment horizontal="center" vertical="center"/>
    </xf>
  </cellXfs>
  <cellStyles count="7">
    <cellStyle name="Comma" xfId="2" builtinId="3"/>
    <cellStyle name="Comma 2" xfId="6" xr:uid="{62C59191-E8DD-40F7-9075-6B7E6631718D}"/>
    <cellStyle name="Normal" xfId="0" builtinId="0"/>
    <cellStyle name="Normal 2" xfId="3" xr:uid="{FC81AE02-1EB7-4519-93BD-122A2940DB5D}"/>
    <cellStyle name="Paprastas 3" xfId="1" xr:uid="{844C482C-8686-4EC5-9FB4-1A4B17195868}"/>
    <cellStyle name="Paprastas 3 2" xfId="4" xr:uid="{A7679334-200C-4D84-86FB-8261AEDCA67B}"/>
    <cellStyle name="Paprastas 3 3" xfId="5" xr:uid="{73E62FF4-2373-4AE2-9734-A5D073B09AE4}"/>
  </cellStyles>
  <dxfs count="0"/>
  <tableStyles count="0" defaultTableStyle="TableStyleMedium2" defaultPivotStyle="PivotStyleLight16"/>
  <colors>
    <mruColors>
      <color rgb="FFFFCCCC"/>
      <color rgb="FFCC6600"/>
      <color rgb="FFFFFFCC"/>
      <color rgb="FFFF9933"/>
      <color rgb="FFFFFF99"/>
      <color rgb="FFFFFF66"/>
      <color rgb="FFFF6600"/>
      <color rgb="FFFFFF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73"/>
  <sheetViews>
    <sheetView tabSelected="1" zoomScale="80" zoomScaleNormal="80" workbookViewId="0">
      <selection activeCell="Z26" sqref="Z26"/>
    </sheetView>
  </sheetViews>
  <sheetFormatPr defaultRowHeight="11.25" x14ac:dyDescent="0.2"/>
  <cols>
    <col min="1" max="2" width="11.28515625" style="3" customWidth="1"/>
    <col min="3" max="3" width="4.5703125" style="3" customWidth="1"/>
    <col min="4" max="4" width="32.140625" style="1" customWidth="1"/>
    <col min="5" max="5" width="20.7109375" style="15" bestFit="1" customWidth="1"/>
    <col min="6" max="6" width="6.28515625" style="3" customWidth="1"/>
    <col min="7" max="7" width="11.140625" style="3" customWidth="1"/>
    <col min="8" max="8" width="9.5703125" style="3" bestFit="1" customWidth="1"/>
    <col min="9" max="9" width="10.28515625" style="3" customWidth="1"/>
    <col min="10" max="12" width="11.140625" style="3" customWidth="1"/>
    <col min="13" max="13" width="7.7109375" style="3" customWidth="1"/>
    <col min="14" max="14" width="8.42578125" style="3" customWidth="1"/>
    <col min="15" max="15" width="13.140625" style="3" customWidth="1"/>
    <col min="16" max="16" width="10.140625" style="13" bestFit="1" customWidth="1"/>
    <col min="17" max="17" width="10.7109375" style="3" customWidth="1"/>
    <col min="18" max="18" width="10.140625" style="3" customWidth="1"/>
    <col min="19" max="20" width="12.140625" style="3" customWidth="1"/>
    <col min="21" max="21" width="13.42578125" style="3" customWidth="1"/>
    <col min="22" max="16384" width="9.140625" style="1"/>
  </cols>
  <sheetData>
    <row r="1" spans="1:24" ht="18" customHeight="1" x14ac:dyDescent="0.2">
      <c r="A1" s="138" t="s">
        <v>469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4" ht="18.75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4"/>
      <c r="U2" s="4"/>
    </row>
    <row r="3" spans="1:24" x14ac:dyDescent="0.2">
      <c r="A3" s="123" t="s">
        <v>1</v>
      </c>
      <c r="B3" s="123" t="s">
        <v>0</v>
      </c>
      <c r="C3" s="128" t="s">
        <v>2</v>
      </c>
      <c r="D3" s="123" t="s">
        <v>3</v>
      </c>
      <c r="E3" s="123" t="s">
        <v>4</v>
      </c>
      <c r="F3" s="123" t="s">
        <v>5</v>
      </c>
      <c r="G3" s="123" t="s">
        <v>6</v>
      </c>
      <c r="H3" s="133" t="s">
        <v>7</v>
      </c>
      <c r="I3" s="134"/>
      <c r="J3" s="134"/>
      <c r="K3" s="134"/>
      <c r="L3" s="134"/>
      <c r="M3" s="135"/>
      <c r="N3" s="123" t="s">
        <v>8</v>
      </c>
      <c r="O3" s="123" t="s">
        <v>9</v>
      </c>
      <c r="P3" s="136" t="s">
        <v>10</v>
      </c>
      <c r="Q3" s="123" t="s">
        <v>11</v>
      </c>
      <c r="R3" s="123" t="s">
        <v>12</v>
      </c>
      <c r="S3" s="126" t="s">
        <v>13</v>
      </c>
      <c r="T3" s="123" t="s">
        <v>14</v>
      </c>
      <c r="U3" s="131" t="s">
        <v>15</v>
      </c>
    </row>
    <row r="4" spans="1:24" s="3" customFormat="1" ht="63.75" customHeight="1" x14ac:dyDescent="0.2">
      <c r="A4" s="124"/>
      <c r="B4" s="124"/>
      <c r="C4" s="129"/>
      <c r="D4" s="124"/>
      <c r="E4" s="124"/>
      <c r="F4" s="125"/>
      <c r="G4" s="125"/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9" t="s">
        <v>21</v>
      </c>
      <c r="N4" s="125"/>
      <c r="O4" s="125"/>
      <c r="P4" s="137"/>
      <c r="Q4" s="125"/>
      <c r="R4" s="125"/>
      <c r="S4" s="127"/>
      <c r="T4" s="125"/>
      <c r="U4" s="132"/>
    </row>
    <row r="5" spans="1:24" s="3" customFormat="1" ht="22.5" x14ac:dyDescent="0.2">
      <c r="A5" s="125"/>
      <c r="B5" s="125"/>
      <c r="C5" s="130"/>
      <c r="D5" s="125"/>
      <c r="E5" s="125"/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9" t="s">
        <v>25</v>
      </c>
      <c r="M5" s="9" t="s">
        <v>25</v>
      </c>
      <c r="N5" s="9" t="s">
        <v>26</v>
      </c>
      <c r="O5" s="9" t="s">
        <v>25</v>
      </c>
      <c r="P5" s="12" t="s">
        <v>26</v>
      </c>
      <c r="Q5" s="9" t="s">
        <v>22</v>
      </c>
      <c r="R5" s="9" t="s">
        <v>27</v>
      </c>
      <c r="S5" s="9" t="s">
        <v>28</v>
      </c>
      <c r="T5" s="10" t="s">
        <v>29</v>
      </c>
      <c r="U5" s="11" t="s">
        <v>30</v>
      </c>
    </row>
    <row r="6" spans="1:24" s="3" customFormat="1" ht="12" thickBot="1" x14ac:dyDescent="0.25">
      <c r="A6" s="4">
        <v>7</v>
      </c>
      <c r="B6" s="4">
        <v>2</v>
      </c>
      <c r="C6" s="5">
        <v>8</v>
      </c>
      <c r="D6" s="4">
        <v>9</v>
      </c>
      <c r="E6" s="4">
        <v>10</v>
      </c>
      <c r="F6" s="6">
        <v>11</v>
      </c>
      <c r="G6" s="6">
        <v>12</v>
      </c>
      <c r="H6" s="6">
        <v>13</v>
      </c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108">
        <v>21</v>
      </c>
      <c r="Q6" s="6">
        <v>22</v>
      </c>
      <c r="R6" s="6">
        <v>23</v>
      </c>
      <c r="S6" s="7">
        <v>24</v>
      </c>
      <c r="T6" s="4">
        <v>25</v>
      </c>
      <c r="U6" s="8">
        <v>25</v>
      </c>
    </row>
    <row r="7" spans="1:24" s="3" customFormat="1" ht="15.95" customHeight="1" x14ac:dyDescent="0.25">
      <c r="A7" s="309" t="s">
        <v>32</v>
      </c>
      <c r="B7" s="250" t="s">
        <v>99</v>
      </c>
      <c r="C7" s="251">
        <v>1</v>
      </c>
      <c r="D7" s="252" t="s">
        <v>482</v>
      </c>
      <c r="E7" s="252"/>
      <c r="F7" s="251">
        <v>28</v>
      </c>
      <c r="G7" s="251" t="s">
        <v>409</v>
      </c>
      <c r="H7" s="253">
        <v>6.5609999999999999</v>
      </c>
      <c r="I7" s="253">
        <v>2.2949999999999999</v>
      </c>
      <c r="J7" s="253">
        <v>0</v>
      </c>
      <c r="K7" s="253">
        <v>-0.153</v>
      </c>
      <c r="L7" s="253">
        <v>-0.98099999999999998</v>
      </c>
      <c r="M7" s="253">
        <v>5.4</v>
      </c>
      <c r="N7" s="254">
        <v>1366.58</v>
      </c>
      <c r="O7" s="253">
        <v>4.3445999999999998</v>
      </c>
      <c r="P7" s="254">
        <v>1334.09</v>
      </c>
      <c r="Q7" s="255">
        <v>3.2566018784339888E-3</v>
      </c>
      <c r="R7" s="253">
        <v>95.5</v>
      </c>
      <c r="S7" s="256">
        <v>0.31100547939044593</v>
      </c>
      <c r="T7" s="256">
        <v>195.39611270603933</v>
      </c>
      <c r="U7" s="257">
        <v>18.660328763426755</v>
      </c>
      <c r="V7" s="1"/>
    </row>
    <row r="8" spans="1:24" s="3" customFormat="1" ht="15.95" customHeight="1" x14ac:dyDescent="0.25">
      <c r="A8" s="310" t="s">
        <v>32</v>
      </c>
      <c r="B8" s="258" t="s">
        <v>99</v>
      </c>
      <c r="C8" s="259">
        <v>2</v>
      </c>
      <c r="D8" s="260" t="s">
        <v>339</v>
      </c>
      <c r="E8" s="260" t="s">
        <v>483</v>
      </c>
      <c r="F8" s="259">
        <v>58</v>
      </c>
      <c r="G8" s="259" t="s">
        <v>409</v>
      </c>
      <c r="H8" s="261">
        <v>20.02</v>
      </c>
      <c r="I8" s="261">
        <v>5.0351999999999997</v>
      </c>
      <c r="J8" s="261">
        <v>2.5979999999999999</v>
      </c>
      <c r="K8" s="261">
        <v>0.1668</v>
      </c>
      <c r="L8" s="261">
        <v>1.143</v>
      </c>
      <c r="M8" s="261">
        <v>11.077</v>
      </c>
      <c r="N8" s="262">
        <v>2824.01</v>
      </c>
      <c r="O8" s="261">
        <v>12.025499999999999</v>
      </c>
      <c r="P8" s="262">
        <v>2753.17</v>
      </c>
      <c r="Q8" s="263">
        <v>4.3678741232833418E-3</v>
      </c>
      <c r="R8" s="261">
        <v>95.5</v>
      </c>
      <c r="S8" s="264">
        <v>0.41713197877355912</v>
      </c>
      <c r="T8" s="264">
        <v>262.07244739700053</v>
      </c>
      <c r="U8" s="265">
        <v>25.027918726413549</v>
      </c>
      <c r="V8" s="1"/>
      <c r="X8" s="322"/>
    </row>
    <row r="9" spans="1:24" s="3" customFormat="1" ht="15.95" customHeight="1" x14ac:dyDescent="0.2">
      <c r="A9" s="310" t="s">
        <v>32</v>
      </c>
      <c r="B9" s="258" t="s">
        <v>106</v>
      </c>
      <c r="C9" s="266">
        <v>1</v>
      </c>
      <c r="D9" s="267" t="s">
        <v>266</v>
      </c>
      <c r="E9" s="268"/>
      <c r="F9" s="269">
        <v>96</v>
      </c>
      <c r="G9" s="270">
        <v>2021</v>
      </c>
      <c r="H9" s="271">
        <v>9.09</v>
      </c>
      <c r="I9" s="271">
        <v>1.76</v>
      </c>
      <c r="J9" s="271">
        <v>0.16</v>
      </c>
      <c r="K9" s="271">
        <v>-0.05</v>
      </c>
      <c r="L9" s="271">
        <v>1.06</v>
      </c>
      <c r="M9" s="271">
        <v>6.16</v>
      </c>
      <c r="N9" s="272">
        <v>1459.52</v>
      </c>
      <c r="O9" s="271">
        <v>7.22</v>
      </c>
      <c r="P9" s="272">
        <v>1459.52</v>
      </c>
      <c r="Q9" s="273">
        <v>4.9468318351238759E-3</v>
      </c>
      <c r="R9" s="274">
        <v>88.5</v>
      </c>
      <c r="S9" s="275">
        <v>0.43779461740846304</v>
      </c>
      <c r="T9" s="275">
        <v>296.80991010743259</v>
      </c>
      <c r="U9" s="276">
        <v>26.267677044507785</v>
      </c>
      <c r="V9" s="1"/>
      <c r="X9" s="322"/>
    </row>
    <row r="10" spans="1:24" s="3" customFormat="1" ht="15.95" customHeight="1" x14ac:dyDescent="0.25">
      <c r="A10" s="310" t="s">
        <v>32</v>
      </c>
      <c r="B10" s="258" t="s">
        <v>97</v>
      </c>
      <c r="C10" s="259">
        <v>1</v>
      </c>
      <c r="D10" s="260" t="s">
        <v>470</v>
      </c>
      <c r="E10" s="260" t="s">
        <v>41</v>
      </c>
      <c r="F10" s="259">
        <v>48</v>
      </c>
      <c r="G10" s="259">
        <v>1931</v>
      </c>
      <c r="H10" s="261">
        <v>24.78</v>
      </c>
      <c r="I10" s="261">
        <v>4.4370000000000003</v>
      </c>
      <c r="J10" s="261">
        <v>6.8513780000000004</v>
      </c>
      <c r="K10" s="261">
        <v>0</v>
      </c>
      <c r="L10" s="261">
        <v>0</v>
      </c>
      <c r="M10" s="261">
        <v>13.491563999999999</v>
      </c>
      <c r="N10" s="262">
        <v>2720.96</v>
      </c>
      <c r="O10" s="261">
        <v>13.491622</v>
      </c>
      <c r="P10" s="262">
        <v>2720.96</v>
      </c>
      <c r="Q10" s="263">
        <v>4.9584051217217455E-3</v>
      </c>
      <c r="R10" s="261">
        <v>93.304000000000002</v>
      </c>
      <c r="S10" s="264">
        <v>0.46263903147712576</v>
      </c>
      <c r="T10" s="264">
        <v>297.50430730330476</v>
      </c>
      <c r="U10" s="265">
        <v>27.758341888627548</v>
      </c>
      <c r="V10" s="1"/>
      <c r="X10" s="322"/>
    </row>
    <row r="11" spans="1:24" s="3" customFormat="1" ht="15.95" customHeight="1" x14ac:dyDescent="0.2">
      <c r="A11" s="311" t="s">
        <v>32</v>
      </c>
      <c r="B11" s="277" t="s">
        <v>157</v>
      </c>
      <c r="C11" s="278">
        <v>1</v>
      </c>
      <c r="D11" s="279" t="s">
        <v>163</v>
      </c>
      <c r="E11" s="280" t="s">
        <v>41</v>
      </c>
      <c r="F11" s="278">
        <v>29</v>
      </c>
      <c r="G11" s="278">
        <v>1981</v>
      </c>
      <c r="H11" s="281">
        <v>14.85</v>
      </c>
      <c r="I11" s="281">
        <v>2.5754999999999999</v>
      </c>
      <c r="J11" s="281">
        <v>2.8755999999999999</v>
      </c>
      <c r="K11" s="281">
        <v>0.58650000000000002</v>
      </c>
      <c r="L11" s="281">
        <v>1.5862320000000001</v>
      </c>
      <c r="M11" s="281">
        <v>7.2261680000000004</v>
      </c>
      <c r="N11" s="282"/>
      <c r="O11" s="281">
        <v>8.8124000000000002</v>
      </c>
      <c r="P11" s="282">
        <v>1731.6</v>
      </c>
      <c r="Q11" s="283">
        <v>5.0891660891660894E-3</v>
      </c>
      <c r="R11" s="281">
        <v>125.5</v>
      </c>
      <c r="S11" s="284">
        <v>0.63869034419034421</v>
      </c>
      <c r="T11" s="284">
        <v>305.34996534996537</v>
      </c>
      <c r="U11" s="285">
        <v>38.321420651420652</v>
      </c>
      <c r="V11" s="1"/>
      <c r="X11" s="322"/>
    </row>
    <row r="12" spans="1:24" s="3" customFormat="1" ht="15.95" customHeight="1" x14ac:dyDescent="0.25">
      <c r="A12" s="310" t="s">
        <v>32</v>
      </c>
      <c r="B12" s="258" t="s">
        <v>97</v>
      </c>
      <c r="C12" s="259">
        <v>2</v>
      </c>
      <c r="D12" s="260" t="s">
        <v>247</v>
      </c>
      <c r="E12" s="260" t="s">
        <v>41</v>
      </c>
      <c r="F12" s="259">
        <v>60</v>
      </c>
      <c r="G12" s="259">
        <v>1964</v>
      </c>
      <c r="H12" s="261">
        <v>27.93</v>
      </c>
      <c r="I12" s="261">
        <v>4.81182</v>
      </c>
      <c r="J12" s="261">
        <v>8.5669799999999992</v>
      </c>
      <c r="K12" s="261">
        <v>-0.57881800000000005</v>
      </c>
      <c r="L12" s="261">
        <v>0</v>
      </c>
      <c r="M12" s="261">
        <v>15.129993000000001</v>
      </c>
      <c r="N12" s="262">
        <v>2879.47</v>
      </c>
      <c r="O12" s="261">
        <v>15.130018000000002</v>
      </c>
      <c r="P12" s="262">
        <v>2879.47</v>
      </c>
      <c r="Q12" s="263">
        <v>5.2544454361392904E-3</v>
      </c>
      <c r="R12" s="261">
        <v>93.304000000000002</v>
      </c>
      <c r="S12" s="264">
        <v>0.49026077697354037</v>
      </c>
      <c r="T12" s="264">
        <v>315.26672616835742</v>
      </c>
      <c r="U12" s="265">
        <v>29.415646618412421</v>
      </c>
      <c r="V12" s="1"/>
    </row>
    <row r="13" spans="1:24" s="3" customFormat="1" ht="15.95" customHeight="1" x14ac:dyDescent="0.25">
      <c r="A13" s="310" t="s">
        <v>32</v>
      </c>
      <c r="B13" s="258" t="s">
        <v>99</v>
      </c>
      <c r="C13" s="259">
        <v>3</v>
      </c>
      <c r="D13" s="260" t="s">
        <v>484</v>
      </c>
      <c r="E13" s="260" t="s">
        <v>483</v>
      </c>
      <c r="F13" s="259">
        <v>31</v>
      </c>
      <c r="G13" s="259" t="s">
        <v>410</v>
      </c>
      <c r="H13" s="261">
        <v>10.91</v>
      </c>
      <c r="I13" s="261">
        <v>3.3660000000000001</v>
      </c>
      <c r="J13" s="261">
        <v>0</v>
      </c>
      <c r="K13" s="261">
        <v>-0.153</v>
      </c>
      <c r="L13" s="261">
        <v>1.569</v>
      </c>
      <c r="M13" s="261">
        <v>6.1280000000000001</v>
      </c>
      <c r="N13" s="262">
        <v>1440.75</v>
      </c>
      <c r="O13" s="261">
        <v>7.6970000000000001</v>
      </c>
      <c r="P13" s="262">
        <v>1440.75</v>
      </c>
      <c r="Q13" s="263">
        <v>5.3423564115911851E-3</v>
      </c>
      <c r="R13" s="261">
        <v>95.5</v>
      </c>
      <c r="S13" s="264">
        <v>0.51019503730695814</v>
      </c>
      <c r="T13" s="264">
        <v>320.54138469547109</v>
      </c>
      <c r="U13" s="265">
        <v>30.611702238417489</v>
      </c>
      <c r="V13" s="1"/>
    </row>
    <row r="14" spans="1:24" s="3" customFormat="1" ht="15.95" customHeight="1" x14ac:dyDescent="0.2">
      <c r="A14" s="311" t="s">
        <v>32</v>
      </c>
      <c r="B14" s="277" t="s">
        <v>131</v>
      </c>
      <c r="C14" s="278">
        <v>2</v>
      </c>
      <c r="D14" s="286" t="s">
        <v>132</v>
      </c>
      <c r="E14" s="287" t="s">
        <v>41</v>
      </c>
      <c r="F14" s="288">
        <v>30</v>
      </c>
      <c r="G14" s="288">
        <v>1985</v>
      </c>
      <c r="H14" s="281">
        <v>14.36</v>
      </c>
      <c r="I14" s="281">
        <v>2.0394899999999998</v>
      </c>
      <c r="J14" s="281">
        <v>4.0308029999999997</v>
      </c>
      <c r="K14" s="281">
        <v>-0.10149</v>
      </c>
      <c r="L14" s="289">
        <v>1.510416</v>
      </c>
      <c r="M14" s="281">
        <v>6.880782</v>
      </c>
      <c r="N14" s="290">
        <v>1566.56</v>
      </c>
      <c r="O14" s="281">
        <v>8.3911979999999993</v>
      </c>
      <c r="P14" s="290">
        <v>1566.56</v>
      </c>
      <c r="Q14" s="283">
        <v>5.3564485241548356E-3</v>
      </c>
      <c r="R14" s="281">
        <v>107.7</v>
      </c>
      <c r="S14" s="284">
        <v>0.57688950605147582</v>
      </c>
      <c r="T14" s="284">
        <v>321.38691144929015</v>
      </c>
      <c r="U14" s="285">
        <v>34.613370363088549</v>
      </c>
      <c r="V14" s="1"/>
    </row>
    <row r="15" spans="1:24" s="3" customFormat="1" ht="15.95" customHeight="1" x14ac:dyDescent="0.25">
      <c r="A15" s="310" t="s">
        <v>32</v>
      </c>
      <c r="B15" s="258" t="s">
        <v>378</v>
      </c>
      <c r="C15" s="259">
        <v>1</v>
      </c>
      <c r="D15" s="260" t="s">
        <v>379</v>
      </c>
      <c r="E15" s="260"/>
      <c r="F15" s="259">
        <v>28</v>
      </c>
      <c r="G15" s="259">
        <v>1977</v>
      </c>
      <c r="H15" s="261">
        <v>12.592000000000001</v>
      </c>
      <c r="I15" s="261">
        <v>1.6040000000000001</v>
      </c>
      <c r="J15" s="261">
        <v>2.5019999999999998</v>
      </c>
      <c r="K15" s="261">
        <v>0.74199999999999999</v>
      </c>
      <c r="L15" s="261">
        <v>1.3939999999999999</v>
      </c>
      <c r="M15" s="261">
        <v>6.35</v>
      </c>
      <c r="N15" s="262">
        <v>1432.72</v>
      </c>
      <c r="O15" s="261">
        <v>7.7439999999999998</v>
      </c>
      <c r="P15" s="262">
        <v>1432.72</v>
      </c>
      <c r="Q15" s="263">
        <v>5.4050000000000001E-3</v>
      </c>
      <c r="R15" s="261">
        <v>137.44900000000001</v>
      </c>
      <c r="S15" s="264">
        <v>0.74</v>
      </c>
      <c r="T15" s="264">
        <v>324.3</v>
      </c>
      <c r="U15" s="265">
        <v>44.57</v>
      </c>
      <c r="V15" s="1"/>
    </row>
    <row r="16" spans="1:24" s="3" customFormat="1" ht="15.95" customHeight="1" x14ac:dyDescent="0.25">
      <c r="A16" s="310" t="s">
        <v>32</v>
      </c>
      <c r="B16" s="258" t="s">
        <v>150</v>
      </c>
      <c r="C16" s="259">
        <v>1</v>
      </c>
      <c r="D16" s="260" t="s">
        <v>355</v>
      </c>
      <c r="E16" s="260" t="s">
        <v>41</v>
      </c>
      <c r="F16" s="259">
        <v>20</v>
      </c>
      <c r="G16" s="259">
        <v>1989</v>
      </c>
      <c r="H16" s="261">
        <v>11.584</v>
      </c>
      <c r="I16" s="261">
        <v>0.94768200000000002</v>
      </c>
      <c r="J16" s="261">
        <v>3.8166709999999999</v>
      </c>
      <c r="K16" s="261">
        <v>0.37831799999999999</v>
      </c>
      <c r="L16" s="261">
        <v>1.1594390000000001</v>
      </c>
      <c r="M16" s="261">
        <v>6.4413289999999996</v>
      </c>
      <c r="N16" s="262">
        <v>1175.77</v>
      </c>
      <c r="O16" s="261">
        <v>6.4413289999999996</v>
      </c>
      <c r="P16" s="262">
        <v>1175.77</v>
      </c>
      <c r="Q16" s="263">
        <v>5.47E-3</v>
      </c>
      <c r="R16" s="261">
        <v>135.5</v>
      </c>
      <c r="S16" s="264">
        <v>0.74118499999999998</v>
      </c>
      <c r="T16" s="264">
        <v>328.2</v>
      </c>
      <c r="U16" s="265">
        <v>44.4711</v>
      </c>
      <c r="V16" s="1"/>
    </row>
    <row r="17" spans="1:22" s="3" customFormat="1" ht="15.95" customHeight="1" x14ac:dyDescent="0.2">
      <c r="A17" s="311" t="s">
        <v>32</v>
      </c>
      <c r="B17" s="277" t="s">
        <v>131</v>
      </c>
      <c r="C17" s="278">
        <v>1</v>
      </c>
      <c r="D17" s="286" t="s">
        <v>164</v>
      </c>
      <c r="E17" s="287" t="s">
        <v>41</v>
      </c>
      <c r="F17" s="288">
        <v>60</v>
      </c>
      <c r="G17" s="288">
        <v>1972</v>
      </c>
      <c r="H17" s="281">
        <v>28</v>
      </c>
      <c r="I17" s="281">
        <v>5.0640960000000002</v>
      </c>
      <c r="J17" s="281">
        <v>6.187716</v>
      </c>
      <c r="K17" s="281">
        <v>-0.62709499999999996</v>
      </c>
      <c r="L17" s="289">
        <v>3.1275460000000002</v>
      </c>
      <c r="M17" s="281">
        <v>14.247733999999999</v>
      </c>
      <c r="N17" s="290">
        <v>3133.15</v>
      </c>
      <c r="O17" s="281">
        <v>17.37528</v>
      </c>
      <c r="P17" s="290">
        <v>3133.15</v>
      </c>
      <c r="Q17" s="283">
        <v>5.5456266058120417E-3</v>
      </c>
      <c r="R17" s="281">
        <v>107.7</v>
      </c>
      <c r="S17" s="284">
        <v>0.59726398544595694</v>
      </c>
      <c r="T17" s="284">
        <v>332.73759634872255</v>
      </c>
      <c r="U17" s="285">
        <v>35.835839126757421</v>
      </c>
      <c r="V17" s="1"/>
    </row>
    <row r="18" spans="1:22" s="3" customFormat="1" ht="15.95" customHeight="1" x14ac:dyDescent="0.2">
      <c r="A18" s="311" t="s">
        <v>32</v>
      </c>
      <c r="B18" s="277" t="s">
        <v>131</v>
      </c>
      <c r="C18" s="278">
        <v>4</v>
      </c>
      <c r="D18" s="286" t="s">
        <v>166</v>
      </c>
      <c r="E18" s="287" t="s">
        <v>41</v>
      </c>
      <c r="F18" s="288">
        <v>60</v>
      </c>
      <c r="G18" s="288">
        <v>1976</v>
      </c>
      <c r="H18" s="281">
        <v>28.18</v>
      </c>
      <c r="I18" s="281">
        <v>4.5629189999999999</v>
      </c>
      <c r="J18" s="281">
        <v>6.200304</v>
      </c>
      <c r="K18" s="281">
        <v>-0.27891700000000003</v>
      </c>
      <c r="L18" s="289">
        <v>3.185219</v>
      </c>
      <c r="M18" s="281">
        <v>14.51047</v>
      </c>
      <c r="N18" s="290">
        <v>3140.72</v>
      </c>
      <c r="O18" s="281">
        <v>17.695689000000002</v>
      </c>
      <c r="P18" s="290">
        <v>3140.72</v>
      </c>
      <c r="Q18" s="283">
        <v>5.6342778089100596E-3</v>
      </c>
      <c r="R18" s="281">
        <v>107.7</v>
      </c>
      <c r="S18" s="284">
        <v>0.60681172001961348</v>
      </c>
      <c r="T18" s="284">
        <v>338.0566685346036</v>
      </c>
      <c r="U18" s="285">
        <v>36.408703201176813</v>
      </c>
      <c r="V18" s="1"/>
    </row>
    <row r="19" spans="1:22" s="3" customFormat="1" ht="15.95" customHeight="1" x14ac:dyDescent="0.2">
      <c r="A19" s="311" t="s">
        <v>32</v>
      </c>
      <c r="B19" s="277" t="s">
        <v>131</v>
      </c>
      <c r="C19" s="278">
        <v>6</v>
      </c>
      <c r="D19" s="286" t="s">
        <v>168</v>
      </c>
      <c r="E19" s="287" t="s">
        <v>41</v>
      </c>
      <c r="F19" s="288">
        <v>60</v>
      </c>
      <c r="G19" s="288">
        <v>1971</v>
      </c>
      <c r="H19" s="281">
        <v>28.5</v>
      </c>
      <c r="I19" s="281">
        <v>4.7838000000000003</v>
      </c>
      <c r="J19" s="281">
        <v>6.4883639999999998</v>
      </c>
      <c r="K19" s="281">
        <v>-0.75480199999999997</v>
      </c>
      <c r="L19" s="289">
        <v>3.2368749999999999</v>
      </c>
      <c r="M19" s="281">
        <v>14.745761</v>
      </c>
      <c r="N19" s="290">
        <v>3139.62</v>
      </c>
      <c r="O19" s="281">
        <v>17.982635999999999</v>
      </c>
      <c r="P19" s="290">
        <v>3139.62</v>
      </c>
      <c r="Q19" s="283">
        <v>5.7276472948955609E-3</v>
      </c>
      <c r="R19" s="281">
        <v>107.7</v>
      </c>
      <c r="S19" s="284">
        <v>0.61686761366025189</v>
      </c>
      <c r="T19" s="284">
        <v>343.65883769373369</v>
      </c>
      <c r="U19" s="285">
        <v>37.012056819615118</v>
      </c>
      <c r="V19" s="1"/>
    </row>
    <row r="20" spans="1:22" ht="15.95" customHeight="1" x14ac:dyDescent="0.2">
      <c r="A20" s="311" t="s">
        <v>32</v>
      </c>
      <c r="B20" s="277" t="s">
        <v>151</v>
      </c>
      <c r="C20" s="278">
        <v>6</v>
      </c>
      <c r="D20" s="279" t="s">
        <v>220</v>
      </c>
      <c r="E20" s="280" t="s">
        <v>125</v>
      </c>
      <c r="F20" s="278">
        <v>40</v>
      </c>
      <c r="G20" s="278"/>
      <c r="H20" s="281">
        <v>21.4</v>
      </c>
      <c r="I20" s="281">
        <v>2.2999999999999998</v>
      </c>
      <c r="J20" s="281">
        <v>5.4</v>
      </c>
      <c r="K20" s="281">
        <v>0.4</v>
      </c>
      <c r="L20" s="281">
        <v>2.4</v>
      </c>
      <c r="M20" s="281">
        <v>10.9</v>
      </c>
      <c r="N20" s="282">
        <v>2272</v>
      </c>
      <c r="O20" s="281">
        <v>13.3</v>
      </c>
      <c r="P20" s="282">
        <v>2272</v>
      </c>
      <c r="Q20" s="283">
        <v>5.8538732394366197E-3</v>
      </c>
      <c r="R20" s="281">
        <v>133.4</v>
      </c>
      <c r="S20" s="284">
        <v>0.78090669014084513</v>
      </c>
      <c r="T20" s="284">
        <v>351.23239436619718</v>
      </c>
      <c r="U20" s="285">
        <v>46.854401408450705</v>
      </c>
    </row>
    <row r="21" spans="1:22" ht="15.95" customHeight="1" x14ac:dyDescent="0.2">
      <c r="A21" s="311" t="s">
        <v>32</v>
      </c>
      <c r="B21" s="277" t="s">
        <v>131</v>
      </c>
      <c r="C21" s="278">
        <v>5</v>
      </c>
      <c r="D21" s="286" t="s">
        <v>167</v>
      </c>
      <c r="E21" s="287" t="s">
        <v>41</v>
      </c>
      <c r="F21" s="288">
        <v>50</v>
      </c>
      <c r="G21" s="288">
        <v>1972</v>
      </c>
      <c r="H21" s="281">
        <v>23.8</v>
      </c>
      <c r="I21" s="281">
        <v>3.7256520000000002</v>
      </c>
      <c r="J21" s="281">
        <v>4.891</v>
      </c>
      <c r="K21" s="281">
        <v>9.9348000000000006E-2</v>
      </c>
      <c r="L21" s="289">
        <v>2.7151169999999998</v>
      </c>
      <c r="M21" s="281">
        <v>12.368881</v>
      </c>
      <c r="N21" s="290">
        <v>2566.86</v>
      </c>
      <c r="O21" s="281">
        <v>15.083997999999999</v>
      </c>
      <c r="P21" s="290">
        <v>2566.86</v>
      </c>
      <c r="Q21" s="283">
        <v>5.876439696750114E-3</v>
      </c>
      <c r="R21" s="281">
        <v>107.7</v>
      </c>
      <c r="S21" s="284">
        <v>0.63289255533998734</v>
      </c>
      <c r="T21" s="284">
        <v>352.58638180500685</v>
      </c>
      <c r="U21" s="285">
        <v>37.97355332039924</v>
      </c>
    </row>
    <row r="22" spans="1:22" ht="15.95" customHeight="1" x14ac:dyDescent="0.25">
      <c r="A22" s="311" t="s">
        <v>32</v>
      </c>
      <c r="B22" s="277" t="s">
        <v>119</v>
      </c>
      <c r="C22" s="21">
        <v>1</v>
      </c>
      <c r="D22" s="291" t="s">
        <v>350</v>
      </c>
      <c r="E22" s="291" t="s">
        <v>120</v>
      </c>
      <c r="F22" s="21">
        <v>40</v>
      </c>
      <c r="G22" s="21" t="s">
        <v>53</v>
      </c>
      <c r="H22" s="23">
        <v>23.797000000000001</v>
      </c>
      <c r="I22" s="23">
        <v>3.8692000000000002</v>
      </c>
      <c r="J22" s="23">
        <v>7.0460000000000003</v>
      </c>
      <c r="K22" s="23">
        <v>-0.19719999999999999</v>
      </c>
      <c r="L22" s="23">
        <v>0</v>
      </c>
      <c r="M22" s="23">
        <v>13.079000000000001</v>
      </c>
      <c r="N22" s="24">
        <v>2186.41</v>
      </c>
      <c r="O22" s="23">
        <v>13.079000000000001</v>
      </c>
      <c r="P22" s="24">
        <v>2186.4</v>
      </c>
      <c r="Q22" s="292">
        <v>5.9819795096963044E-3</v>
      </c>
      <c r="R22" s="23">
        <v>75.5</v>
      </c>
      <c r="S22" s="293">
        <v>0.45163945298207098</v>
      </c>
      <c r="T22" s="293">
        <v>358.91877058177823</v>
      </c>
      <c r="U22" s="294">
        <v>27.098367178924256</v>
      </c>
    </row>
    <row r="23" spans="1:22" ht="15.95" customHeight="1" x14ac:dyDescent="0.25">
      <c r="A23" s="312" t="s">
        <v>32</v>
      </c>
      <c r="B23" s="295" t="s">
        <v>100</v>
      </c>
      <c r="C23" s="259">
        <v>1</v>
      </c>
      <c r="D23" s="260" t="s">
        <v>346</v>
      </c>
      <c r="E23" s="260" t="s">
        <v>41</v>
      </c>
      <c r="F23" s="259">
        <v>45</v>
      </c>
      <c r="G23" s="259">
        <v>1989</v>
      </c>
      <c r="H23" s="261">
        <v>22.72</v>
      </c>
      <c r="I23" s="261">
        <v>3.57</v>
      </c>
      <c r="J23" s="261">
        <v>5.1929999999999996</v>
      </c>
      <c r="K23" s="261">
        <v>-0.17899999999999999</v>
      </c>
      <c r="L23" s="261">
        <v>2.512</v>
      </c>
      <c r="M23" s="261">
        <v>11.445</v>
      </c>
      <c r="N23" s="262">
        <v>2331.56</v>
      </c>
      <c r="O23" s="261">
        <v>13.957000000000001</v>
      </c>
      <c r="P23" s="262">
        <v>2331.56</v>
      </c>
      <c r="Q23" s="263">
        <v>5.9861208804405635E-3</v>
      </c>
      <c r="R23" s="261">
        <v>89.38</v>
      </c>
      <c r="S23" s="264">
        <v>0.53503948429377757</v>
      </c>
      <c r="T23" s="264">
        <v>359.16725282643381</v>
      </c>
      <c r="U23" s="265">
        <v>32.102369057626653</v>
      </c>
    </row>
    <row r="24" spans="1:22" s="2" customFormat="1" ht="15.95" customHeight="1" x14ac:dyDescent="0.2">
      <c r="A24" s="311" t="s">
        <v>32</v>
      </c>
      <c r="B24" s="277" t="s">
        <v>131</v>
      </c>
      <c r="C24" s="278">
        <v>8</v>
      </c>
      <c r="D24" s="286" t="s">
        <v>170</v>
      </c>
      <c r="E24" s="287" t="s">
        <v>41</v>
      </c>
      <c r="F24" s="288">
        <v>60</v>
      </c>
      <c r="G24" s="288">
        <v>1986</v>
      </c>
      <c r="H24" s="281">
        <v>27.62</v>
      </c>
      <c r="I24" s="281">
        <v>3.889872</v>
      </c>
      <c r="J24" s="281">
        <v>4.8315630000000001</v>
      </c>
      <c r="K24" s="281">
        <v>-0.115874</v>
      </c>
      <c r="L24" s="289">
        <v>3.4225949999999998</v>
      </c>
      <c r="M24" s="281">
        <v>15.591837999999999</v>
      </c>
      <c r="N24" s="290">
        <v>3161.32</v>
      </c>
      <c r="O24" s="281">
        <v>19.014433</v>
      </c>
      <c r="P24" s="290">
        <v>3161.32</v>
      </c>
      <c r="Q24" s="283">
        <v>6.0147131577948454E-3</v>
      </c>
      <c r="R24" s="281">
        <v>107.7</v>
      </c>
      <c r="S24" s="284">
        <v>0.64778460709450492</v>
      </c>
      <c r="T24" s="284">
        <v>360.88278946769071</v>
      </c>
      <c r="U24" s="285">
        <v>38.867076425670291</v>
      </c>
      <c r="V24" s="1"/>
    </row>
    <row r="25" spans="1:22" ht="15.95" customHeight="1" x14ac:dyDescent="0.25">
      <c r="A25" s="311" t="s">
        <v>32</v>
      </c>
      <c r="B25" s="277" t="s">
        <v>119</v>
      </c>
      <c r="C25" s="21">
        <v>2</v>
      </c>
      <c r="D25" s="291" t="s">
        <v>557</v>
      </c>
      <c r="E25" s="291" t="s">
        <v>120</v>
      </c>
      <c r="F25" s="21">
        <v>30</v>
      </c>
      <c r="G25" s="21" t="s">
        <v>53</v>
      </c>
      <c r="H25" s="23">
        <v>17.100000000000001</v>
      </c>
      <c r="I25" s="23">
        <v>3.1120999999999999</v>
      </c>
      <c r="J25" s="23">
        <v>4.5788000000000002</v>
      </c>
      <c r="K25" s="23">
        <v>4.99E-2</v>
      </c>
      <c r="L25" s="23">
        <v>0</v>
      </c>
      <c r="M25" s="23">
        <v>9.3591999999999995</v>
      </c>
      <c r="N25" s="24">
        <v>1538.94</v>
      </c>
      <c r="O25" s="23">
        <v>9.3591999999999995</v>
      </c>
      <c r="P25" s="24">
        <v>1538.94</v>
      </c>
      <c r="Q25" s="292">
        <v>6.081588625937333E-3</v>
      </c>
      <c r="R25" s="23">
        <v>75.5</v>
      </c>
      <c r="S25" s="293">
        <v>0.45915994125826864</v>
      </c>
      <c r="T25" s="293">
        <v>364.89531755624</v>
      </c>
      <c r="U25" s="294">
        <v>27.54959647549612</v>
      </c>
    </row>
    <row r="26" spans="1:22" ht="15.95" customHeight="1" x14ac:dyDescent="0.25">
      <c r="A26" s="310" t="s">
        <v>32</v>
      </c>
      <c r="B26" s="258" t="s">
        <v>97</v>
      </c>
      <c r="C26" s="259">
        <v>3</v>
      </c>
      <c r="D26" s="260" t="s">
        <v>330</v>
      </c>
      <c r="E26" s="260"/>
      <c r="F26" s="259">
        <v>83</v>
      </c>
      <c r="G26" s="259">
        <v>2017</v>
      </c>
      <c r="H26" s="261">
        <v>41.5</v>
      </c>
      <c r="I26" s="261">
        <v>7.6244069999999997</v>
      </c>
      <c r="J26" s="261">
        <v>0.787968</v>
      </c>
      <c r="K26" s="261">
        <v>1.147591</v>
      </c>
      <c r="L26" s="261">
        <v>0</v>
      </c>
      <c r="M26" s="261">
        <v>31.940000999999999</v>
      </c>
      <c r="N26" s="262">
        <v>5631.25</v>
      </c>
      <c r="O26" s="261">
        <v>31.940034000000001</v>
      </c>
      <c r="P26" s="262">
        <v>5248.25</v>
      </c>
      <c r="Q26" s="263">
        <v>6.0858446148716241E-3</v>
      </c>
      <c r="R26" s="261">
        <v>93.304000000000002</v>
      </c>
      <c r="S26" s="264">
        <v>0.56783364594598207</v>
      </c>
      <c r="T26" s="264">
        <v>365.15067689229744</v>
      </c>
      <c r="U26" s="265">
        <v>34.070018756758927</v>
      </c>
    </row>
    <row r="27" spans="1:22" ht="15.95" customHeight="1" x14ac:dyDescent="0.2">
      <c r="A27" s="311" t="s">
        <v>32</v>
      </c>
      <c r="B27" s="277" t="s">
        <v>131</v>
      </c>
      <c r="C27" s="278">
        <v>7</v>
      </c>
      <c r="D27" s="286" t="s">
        <v>169</v>
      </c>
      <c r="E27" s="287" t="s">
        <v>41</v>
      </c>
      <c r="F27" s="288">
        <v>60</v>
      </c>
      <c r="G27" s="288">
        <v>1986</v>
      </c>
      <c r="H27" s="281">
        <v>37.909999999999997</v>
      </c>
      <c r="I27" s="281">
        <v>5.1955229999999997</v>
      </c>
      <c r="J27" s="281">
        <v>8.2709510000000002</v>
      </c>
      <c r="K27" s="281">
        <v>0.465474</v>
      </c>
      <c r="L27" s="289">
        <v>4.3160340000000001</v>
      </c>
      <c r="M27" s="281">
        <v>19.662002000000001</v>
      </c>
      <c r="N27" s="290">
        <v>3939.43</v>
      </c>
      <c r="O27" s="281">
        <v>23.978036000000003</v>
      </c>
      <c r="P27" s="290">
        <v>3939.43</v>
      </c>
      <c r="Q27" s="283">
        <v>6.0866764988843575E-3</v>
      </c>
      <c r="R27" s="281">
        <v>107.7</v>
      </c>
      <c r="S27" s="284">
        <v>0.65553505892984532</v>
      </c>
      <c r="T27" s="284">
        <v>365.20058993306145</v>
      </c>
      <c r="U27" s="285">
        <v>39.332103535790715</v>
      </c>
    </row>
    <row r="28" spans="1:22" ht="15.95" customHeight="1" x14ac:dyDescent="0.2">
      <c r="A28" s="310" t="s">
        <v>32</v>
      </c>
      <c r="B28" s="258" t="s">
        <v>101</v>
      </c>
      <c r="C28" s="266">
        <v>2</v>
      </c>
      <c r="D28" s="267" t="s">
        <v>268</v>
      </c>
      <c r="E28" s="268" t="s">
        <v>41</v>
      </c>
      <c r="F28" s="269">
        <v>71</v>
      </c>
      <c r="G28" s="270" t="s">
        <v>53</v>
      </c>
      <c r="H28" s="271">
        <v>37.369999999999997</v>
      </c>
      <c r="I28" s="271">
        <v>6.82</v>
      </c>
      <c r="J28" s="271">
        <v>6.94</v>
      </c>
      <c r="K28" s="271">
        <v>-0.84</v>
      </c>
      <c r="L28" s="271">
        <v>4.4009999999999998</v>
      </c>
      <c r="M28" s="271">
        <v>20.048999999999999</v>
      </c>
      <c r="N28" s="296">
        <v>3980.59</v>
      </c>
      <c r="O28" s="271">
        <v>24.45</v>
      </c>
      <c r="P28" s="296">
        <v>3980.59</v>
      </c>
      <c r="Q28" s="273">
        <v>6.1423055376213067E-3</v>
      </c>
      <c r="R28" s="274">
        <v>88.5</v>
      </c>
      <c r="S28" s="275">
        <v>0.54359404007948564</v>
      </c>
      <c r="T28" s="275">
        <v>368.5383322572784</v>
      </c>
      <c r="U28" s="276">
        <v>32.61564240476914</v>
      </c>
    </row>
    <row r="29" spans="1:22" ht="15.95" customHeight="1" x14ac:dyDescent="0.25">
      <c r="A29" s="310" t="s">
        <v>32</v>
      </c>
      <c r="B29" s="258" t="s">
        <v>99</v>
      </c>
      <c r="C29" s="259">
        <v>4</v>
      </c>
      <c r="D29" s="260" t="s">
        <v>485</v>
      </c>
      <c r="E29" s="260"/>
      <c r="F29" s="259">
        <v>60</v>
      </c>
      <c r="G29" s="259" t="s">
        <v>486</v>
      </c>
      <c r="H29" s="261">
        <v>24.919</v>
      </c>
      <c r="I29" s="261">
        <v>4.7685000000000004</v>
      </c>
      <c r="J29" s="261">
        <v>5.3650000000000002</v>
      </c>
      <c r="K29" s="261">
        <v>-2.5499999999999998E-2</v>
      </c>
      <c r="L29" s="261">
        <v>2.6659999999999999</v>
      </c>
      <c r="M29" s="261">
        <v>12.145</v>
      </c>
      <c r="N29" s="262">
        <v>2387.6</v>
      </c>
      <c r="O29" s="261">
        <v>14.811</v>
      </c>
      <c r="P29" s="262">
        <v>2387.6</v>
      </c>
      <c r="Q29" s="263">
        <v>6.2033003853241755E-3</v>
      </c>
      <c r="R29" s="261">
        <v>95.5</v>
      </c>
      <c r="S29" s="264">
        <v>0.59241518679845873</v>
      </c>
      <c r="T29" s="264">
        <v>372.19802311945057</v>
      </c>
      <c r="U29" s="265">
        <v>35.544911207907525</v>
      </c>
    </row>
    <row r="30" spans="1:22" ht="15.95" customHeight="1" x14ac:dyDescent="0.2">
      <c r="A30" s="311" t="s">
        <v>32</v>
      </c>
      <c r="B30" s="277" t="s">
        <v>157</v>
      </c>
      <c r="C30" s="278">
        <v>6</v>
      </c>
      <c r="D30" s="279" t="s">
        <v>300</v>
      </c>
      <c r="E30" s="280" t="s">
        <v>41</v>
      </c>
      <c r="F30" s="278">
        <v>30</v>
      </c>
      <c r="G30" s="278">
        <v>1992</v>
      </c>
      <c r="H30" s="281">
        <v>19.73</v>
      </c>
      <c r="I30" s="281">
        <v>2.7132000000000001</v>
      </c>
      <c r="J30" s="281">
        <v>4.4186300000000003</v>
      </c>
      <c r="K30" s="281">
        <v>0.39779999999999999</v>
      </c>
      <c r="L30" s="281">
        <v>2.1960670000000002</v>
      </c>
      <c r="M30" s="281">
        <v>10.004303999999999</v>
      </c>
      <c r="N30" s="282"/>
      <c r="O30" s="281">
        <v>12.200369999999999</v>
      </c>
      <c r="P30" s="282">
        <v>1966.7</v>
      </c>
      <c r="Q30" s="283">
        <v>6.2034728224945332E-3</v>
      </c>
      <c r="R30" s="281">
        <v>125.5</v>
      </c>
      <c r="S30" s="284">
        <v>0.77853583922306391</v>
      </c>
      <c r="T30" s="284">
        <v>372.20836934967201</v>
      </c>
      <c r="U30" s="285">
        <v>46.712150353383841</v>
      </c>
    </row>
    <row r="31" spans="1:22" ht="15.95" customHeight="1" x14ac:dyDescent="0.25">
      <c r="A31" s="310" t="s">
        <v>32</v>
      </c>
      <c r="B31" s="258" t="s">
        <v>97</v>
      </c>
      <c r="C31" s="259">
        <v>4</v>
      </c>
      <c r="D31" s="260" t="s">
        <v>244</v>
      </c>
      <c r="E31" s="260" t="s">
        <v>41</v>
      </c>
      <c r="F31" s="259">
        <v>69</v>
      </c>
      <c r="G31" s="259">
        <v>1987</v>
      </c>
      <c r="H31" s="261">
        <v>29.99</v>
      </c>
      <c r="I31" s="261">
        <v>4.6654289999999996</v>
      </c>
      <c r="J31" s="261">
        <v>10.154563</v>
      </c>
      <c r="K31" s="261">
        <v>0</v>
      </c>
      <c r="L31" s="261">
        <v>0</v>
      </c>
      <c r="M31" s="261">
        <v>15.169998</v>
      </c>
      <c r="N31" s="262">
        <v>2415.23</v>
      </c>
      <c r="O31" s="261">
        <v>15.170007999999999</v>
      </c>
      <c r="P31" s="262">
        <v>2415.23</v>
      </c>
      <c r="Q31" s="263">
        <v>6.2809786231539022E-3</v>
      </c>
      <c r="R31" s="261">
        <v>93.304000000000002</v>
      </c>
      <c r="S31" s="264">
        <v>0.58604042945475165</v>
      </c>
      <c r="T31" s="264">
        <v>376.85871738923413</v>
      </c>
      <c r="U31" s="265">
        <v>35.1624257672851</v>
      </c>
    </row>
    <row r="32" spans="1:22" ht="15.95" customHeight="1" x14ac:dyDescent="0.25">
      <c r="A32" s="310" t="s">
        <v>32</v>
      </c>
      <c r="B32" s="258" t="s">
        <v>378</v>
      </c>
      <c r="C32" s="259">
        <v>2</v>
      </c>
      <c r="D32" s="260" t="s">
        <v>434</v>
      </c>
      <c r="E32" s="260"/>
      <c r="F32" s="259">
        <v>36</v>
      </c>
      <c r="G32" s="259">
        <v>1967</v>
      </c>
      <c r="H32" s="261">
        <v>16.32</v>
      </c>
      <c r="I32" s="261">
        <v>2.87</v>
      </c>
      <c r="J32" s="261">
        <v>3.6419999999999999</v>
      </c>
      <c r="K32" s="261">
        <v>0.24099999999999999</v>
      </c>
      <c r="L32" s="261">
        <v>1.722</v>
      </c>
      <c r="M32" s="261">
        <v>7.8449999999999998</v>
      </c>
      <c r="N32" s="262">
        <v>1523.03</v>
      </c>
      <c r="O32" s="261">
        <v>9.5670000000000002</v>
      </c>
      <c r="P32" s="262">
        <v>1523.03</v>
      </c>
      <c r="Q32" s="263">
        <v>6.2810000000000001E-3</v>
      </c>
      <c r="R32" s="261">
        <v>137.44900000000001</v>
      </c>
      <c r="S32" s="264">
        <v>0.86</v>
      </c>
      <c r="T32" s="264">
        <v>376.86</v>
      </c>
      <c r="U32" s="265">
        <v>51.8</v>
      </c>
    </row>
    <row r="33" spans="1:22" ht="15.95" customHeight="1" x14ac:dyDescent="0.2">
      <c r="A33" s="311" t="s">
        <v>32</v>
      </c>
      <c r="B33" s="277" t="s">
        <v>157</v>
      </c>
      <c r="C33" s="278">
        <v>8</v>
      </c>
      <c r="D33" s="279" t="s">
        <v>198</v>
      </c>
      <c r="E33" s="280" t="s">
        <v>41</v>
      </c>
      <c r="F33" s="278">
        <v>30</v>
      </c>
      <c r="G33" s="278">
        <v>1978</v>
      </c>
      <c r="H33" s="281">
        <v>15.86</v>
      </c>
      <c r="I33" s="281">
        <v>2.601</v>
      </c>
      <c r="J33" s="281">
        <v>1.613162</v>
      </c>
      <c r="K33" s="281">
        <v>0.66300000000000003</v>
      </c>
      <c r="L33" s="281">
        <v>1.9769110000000001</v>
      </c>
      <c r="M33" s="281">
        <v>9.0059280000000008</v>
      </c>
      <c r="N33" s="282"/>
      <c r="O33" s="281">
        <v>10.982837999999999</v>
      </c>
      <c r="P33" s="282">
        <v>1745.8</v>
      </c>
      <c r="Q33" s="283">
        <v>6.2910058425936534E-3</v>
      </c>
      <c r="R33" s="281">
        <v>125.5</v>
      </c>
      <c r="S33" s="284">
        <v>0.7895212332455035</v>
      </c>
      <c r="T33" s="284">
        <v>377.46035055561924</v>
      </c>
      <c r="U33" s="285">
        <v>47.371273994730217</v>
      </c>
    </row>
    <row r="34" spans="1:22" ht="15.95" customHeight="1" x14ac:dyDescent="0.2">
      <c r="A34" s="311" t="s">
        <v>32</v>
      </c>
      <c r="B34" s="277" t="s">
        <v>131</v>
      </c>
      <c r="C34" s="278">
        <v>9</v>
      </c>
      <c r="D34" s="286" t="s">
        <v>171</v>
      </c>
      <c r="E34" s="287" t="s">
        <v>41</v>
      </c>
      <c r="F34" s="288">
        <v>30</v>
      </c>
      <c r="G34" s="288">
        <v>1985</v>
      </c>
      <c r="H34" s="281">
        <v>15.31</v>
      </c>
      <c r="I34" s="281">
        <v>2.4945629999999999</v>
      </c>
      <c r="J34" s="281">
        <v>2.7051599999999998</v>
      </c>
      <c r="K34" s="281">
        <v>0.259438</v>
      </c>
      <c r="L34" s="289">
        <v>1.773145</v>
      </c>
      <c r="M34" s="281">
        <v>8.0776900000000005</v>
      </c>
      <c r="N34" s="290">
        <v>1555.4</v>
      </c>
      <c r="O34" s="281">
        <v>9.850835</v>
      </c>
      <c r="P34" s="290">
        <v>1555.4</v>
      </c>
      <c r="Q34" s="283">
        <v>6.333312974154558E-3</v>
      </c>
      <c r="R34" s="281">
        <v>107.7</v>
      </c>
      <c r="S34" s="284">
        <v>0.68209780731644587</v>
      </c>
      <c r="T34" s="284">
        <v>379.99877844927352</v>
      </c>
      <c r="U34" s="285">
        <v>40.925868438986754</v>
      </c>
    </row>
    <row r="35" spans="1:22" ht="15.95" customHeight="1" x14ac:dyDescent="0.25">
      <c r="A35" s="311" t="s">
        <v>32</v>
      </c>
      <c r="B35" s="277" t="s">
        <v>119</v>
      </c>
      <c r="C35" s="21">
        <v>3</v>
      </c>
      <c r="D35" s="291" t="s">
        <v>282</v>
      </c>
      <c r="E35" s="291" t="s">
        <v>120</v>
      </c>
      <c r="F35" s="21">
        <v>30</v>
      </c>
      <c r="G35" s="21" t="s">
        <v>53</v>
      </c>
      <c r="H35" s="23">
        <v>17.8</v>
      </c>
      <c r="I35" s="23">
        <v>2.4603000000000002</v>
      </c>
      <c r="J35" s="23">
        <v>5.1215999999999999</v>
      </c>
      <c r="K35" s="23">
        <v>3.8699999999999998E-2</v>
      </c>
      <c r="L35" s="23">
        <v>0</v>
      </c>
      <c r="M35" s="23">
        <v>10.179399999999999</v>
      </c>
      <c r="N35" s="24">
        <v>1606.48</v>
      </c>
      <c r="O35" s="23">
        <v>10.179399999999999</v>
      </c>
      <c r="P35" s="24">
        <v>1606.48</v>
      </c>
      <c r="Q35" s="292">
        <v>6.3364623275733271E-3</v>
      </c>
      <c r="R35" s="23">
        <v>75.5</v>
      </c>
      <c r="S35" s="293">
        <v>0.47840290573178618</v>
      </c>
      <c r="T35" s="293">
        <v>380.18773965439959</v>
      </c>
      <c r="U35" s="294">
        <v>28.704174343907169</v>
      </c>
    </row>
    <row r="36" spans="1:22" ht="15.95" customHeight="1" x14ac:dyDescent="0.25">
      <c r="A36" s="310" t="s">
        <v>32</v>
      </c>
      <c r="B36" s="258" t="s">
        <v>378</v>
      </c>
      <c r="C36" s="259">
        <v>3</v>
      </c>
      <c r="D36" s="260" t="s">
        <v>579</v>
      </c>
      <c r="E36" s="260"/>
      <c r="F36" s="259">
        <v>46</v>
      </c>
      <c r="G36" s="259">
        <v>1975</v>
      </c>
      <c r="H36" s="261">
        <v>22.731000000000002</v>
      </c>
      <c r="I36" s="261">
        <v>3.0630000000000002</v>
      </c>
      <c r="J36" s="261">
        <v>3.8940000000000001</v>
      </c>
      <c r="K36" s="261">
        <v>0.91500000000000004</v>
      </c>
      <c r="L36" s="261">
        <v>2.6749999999999998</v>
      </c>
      <c r="M36" s="261">
        <v>12.183999999999999</v>
      </c>
      <c r="N36" s="262">
        <v>2328.37</v>
      </c>
      <c r="O36" s="261">
        <v>14.859</v>
      </c>
      <c r="P36" s="262">
        <v>2328.37</v>
      </c>
      <c r="Q36" s="263">
        <v>6.3810000000000004E-3</v>
      </c>
      <c r="R36" s="261">
        <v>137.44900000000001</v>
      </c>
      <c r="S36" s="264">
        <v>0.88</v>
      </c>
      <c r="T36" s="264">
        <v>382.86</v>
      </c>
      <c r="U36" s="265">
        <v>52.62</v>
      </c>
    </row>
    <row r="37" spans="1:22" ht="15.95" customHeight="1" x14ac:dyDescent="0.2">
      <c r="A37" s="311" t="s">
        <v>32</v>
      </c>
      <c r="B37" s="277" t="s">
        <v>157</v>
      </c>
      <c r="C37" s="278">
        <v>5</v>
      </c>
      <c r="D37" s="279" t="s">
        <v>210</v>
      </c>
      <c r="E37" s="280" t="s">
        <v>41</v>
      </c>
      <c r="F37" s="278">
        <v>30</v>
      </c>
      <c r="G37" s="278">
        <v>1993</v>
      </c>
      <c r="H37" s="281">
        <v>16.649999999999999</v>
      </c>
      <c r="I37" s="281">
        <v>3.3149999999999999</v>
      </c>
      <c r="J37" s="281">
        <v>2.2797420000000002</v>
      </c>
      <c r="K37" s="281">
        <v>0.81599999999999995</v>
      </c>
      <c r="L37" s="281">
        <v>1.8430660000000001</v>
      </c>
      <c r="M37" s="281">
        <v>8.3961919999999992</v>
      </c>
      <c r="N37" s="282"/>
      <c r="O37" s="281">
        <v>10.239258</v>
      </c>
      <c r="P37" s="282">
        <v>1593.5</v>
      </c>
      <c r="Q37" s="283">
        <v>6.4256404141826168E-3</v>
      </c>
      <c r="R37" s="281">
        <v>125.5</v>
      </c>
      <c r="S37" s="284">
        <v>0.80641787197991843</v>
      </c>
      <c r="T37" s="284">
        <v>385.53842485095703</v>
      </c>
      <c r="U37" s="285">
        <v>48.38507231879511</v>
      </c>
    </row>
    <row r="38" spans="1:22" ht="15.95" customHeight="1" x14ac:dyDescent="0.2">
      <c r="A38" s="310" t="s">
        <v>32</v>
      </c>
      <c r="B38" s="258" t="s">
        <v>101</v>
      </c>
      <c r="C38" s="266">
        <v>3</v>
      </c>
      <c r="D38" s="267" t="s">
        <v>269</v>
      </c>
      <c r="E38" s="268"/>
      <c r="F38" s="269">
        <v>16</v>
      </c>
      <c r="G38" s="270">
        <v>2022</v>
      </c>
      <c r="H38" s="271">
        <v>13.2</v>
      </c>
      <c r="I38" s="271">
        <v>1.03</v>
      </c>
      <c r="J38" s="271">
        <v>1.92</v>
      </c>
      <c r="K38" s="271">
        <v>-0.01</v>
      </c>
      <c r="L38" s="271">
        <v>-1.1299999999999999</v>
      </c>
      <c r="M38" s="271">
        <v>11.39</v>
      </c>
      <c r="N38" s="296">
        <v>1523.48</v>
      </c>
      <c r="O38" s="271">
        <v>10.26</v>
      </c>
      <c r="P38" s="296">
        <v>1523.48</v>
      </c>
      <c r="Q38" s="273">
        <v>6.734581353217633E-3</v>
      </c>
      <c r="R38" s="274">
        <v>88.5</v>
      </c>
      <c r="S38" s="275">
        <v>0.59601044975976047</v>
      </c>
      <c r="T38" s="275">
        <v>404.07488119305793</v>
      </c>
      <c r="U38" s="276">
        <v>35.760626985585631</v>
      </c>
    </row>
    <row r="39" spans="1:22" ht="15.95" customHeight="1" x14ac:dyDescent="0.25">
      <c r="A39" s="311" t="s">
        <v>32</v>
      </c>
      <c r="B39" s="277" t="s">
        <v>119</v>
      </c>
      <c r="C39" s="21">
        <v>4</v>
      </c>
      <c r="D39" s="291" t="s">
        <v>558</v>
      </c>
      <c r="E39" s="291" t="s">
        <v>120</v>
      </c>
      <c r="F39" s="21">
        <v>30</v>
      </c>
      <c r="G39" s="21" t="s">
        <v>53</v>
      </c>
      <c r="H39" s="23">
        <v>16.7</v>
      </c>
      <c r="I39" s="23">
        <v>2.8388</v>
      </c>
      <c r="J39" s="23">
        <v>4.2321999999999997</v>
      </c>
      <c r="K39" s="23">
        <v>-0.8498</v>
      </c>
      <c r="L39" s="23">
        <v>0</v>
      </c>
      <c r="M39" s="23">
        <v>10.4788</v>
      </c>
      <c r="N39" s="24">
        <v>1554.23</v>
      </c>
      <c r="O39" s="23">
        <v>10.4788</v>
      </c>
      <c r="P39" s="24">
        <v>1554.23</v>
      </c>
      <c r="Q39" s="292">
        <v>6.7421166751381713E-3</v>
      </c>
      <c r="R39" s="23">
        <v>75.5</v>
      </c>
      <c r="S39" s="293">
        <v>0.50902980897293193</v>
      </c>
      <c r="T39" s="293">
        <v>404.52700050829026</v>
      </c>
      <c r="U39" s="294">
        <v>30.541788538375911</v>
      </c>
    </row>
    <row r="40" spans="1:22" ht="15.95" customHeight="1" x14ac:dyDescent="0.2">
      <c r="A40" s="311" t="s">
        <v>32</v>
      </c>
      <c r="B40" s="277" t="s">
        <v>131</v>
      </c>
      <c r="C40" s="278">
        <v>3</v>
      </c>
      <c r="D40" s="286" t="s">
        <v>165</v>
      </c>
      <c r="E40" s="287" t="s">
        <v>41</v>
      </c>
      <c r="F40" s="288">
        <v>85</v>
      </c>
      <c r="G40" s="288">
        <v>1970</v>
      </c>
      <c r="H40" s="281">
        <v>39.049999999999997</v>
      </c>
      <c r="I40" s="281">
        <v>3.4831979999999998</v>
      </c>
      <c r="J40" s="281">
        <v>8.434984</v>
      </c>
      <c r="K40" s="281">
        <v>1.055803</v>
      </c>
      <c r="L40" s="289">
        <v>4.6936840000000002</v>
      </c>
      <c r="M40" s="281">
        <v>21.382332000000002</v>
      </c>
      <c r="N40" s="290">
        <v>3839.92</v>
      </c>
      <c r="O40" s="281">
        <v>26.076016000000003</v>
      </c>
      <c r="P40" s="290">
        <v>3839.92</v>
      </c>
      <c r="Q40" s="283">
        <v>6.7907706410550222E-3</v>
      </c>
      <c r="R40" s="281">
        <v>107.7</v>
      </c>
      <c r="S40" s="284">
        <v>0.73136599804162594</v>
      </c>
      <c r="T40" s="284">
        <v>407.44623846330137</v>
      </c>
      <c r="U40" s="285">
        <v>43.881959882497561</v>
      </c>
    </row>
    <row r="41" spans="1:22" ht="15.95" customHeight="1" x14ac:dyDescent="0.25">
      <c r="A41" s="310" t="s">
        <v>32</v>
      </c>
      <c r="B41" s="258" t="s">
        <v>150</v>
      </c>
      <c r="C41" s="259">
        <v>2</v>
      </c>
      <c r="D41" s="260" t="s">
        <v>589</v>
      </c>
      <c r="E41" s="260" t="s">
        <v>41</v>
      </c>
      <c r="F41" s="259">
        <v>12</v>
      </c>
      <c r="G41" s="259">
        <v>1990</v>
      </c>
      <c r="H41" s="261">
        <v>6.9539999999999997</v>
      </c>
      <c r="I41" s="261">
        <v>0.95099699999999998</v>
      </c>
      <c r="J41" s="261">
        <v>1.255253</v>
      </c>
      <c r="K41" s="261">
        <v>-8.3997000000000002E-2</v>
      </c>
      <c r="L41" s="261">
        <v>0.86971399999999999</v>
      </c>
      <c r="M41" s="261">
        <v>4.831747</v>
      </c>
      <c r="N41" s="262">
        <v>708.64</v>
      </c>
      <c r="O41" s="261">
        <v>4.831747</v>
      </c>
      <c r="P41" s="262">
        <v>708.64</v>
      </c>
      <c r="Q41" s="263">
        <v>6.8180000000000003E-3</v>
      </c>
      <c r="R41" s="261">
        <v>135.5</v>
      </c>
      <c r="S41" s="264">
        <v>0.92383900000000008</v>
      </c>
      <c r="T41" s="264">
        <v>409.08</v>
      </c>
      <c r="U41" s="265">
        <v>55.430339999999994</v>
      </c>
    </row>
    <row r="42" spans="1:22" ht="15.95" customHeight="1" x14ac:dyDescent="0.25">
      <c r="A42" s="310" t="s">
        <v>32</v>
      </c>
      <c r="B42" s="258" t="s">
        <v>150</v>
      </c>
      <c r="C42" s="259">
        <v>4</v>
      </c>
      <c r="D42" s="260" t="s">
        <v>440</v>
      </c>
      <c r="E42" s="260" t="s">
        <v>41</v>
      </c>
      <c r="F42" s="259">
        <v>20</v>
      </c>
      <c r="G42" s="259">
        <v>1983</v>
      </c>
      <c r="H42" s="261">
        <v>12.41</v>
      </c>
      <c r="I42" s="261">
        <v>1.3802129999999999</v>
      </c>
      <c r="J42" s="261">
        <v>3.3245230000000001</v>
      </c>
      <c r="K42" s="261">
        <v>-0.105213</v>
      </c>
      <c r="L42" s="261">
        <v>1.405886</v>
      </c>
      <c r="M42" s="261">
        <v>7.8104769999999997</v>
      </c>
      <c r="N42" s="262">
        <v>1143.7</v>
      </c>
      <c r="O42" s="261">
        <v>7.8104769999999997</v>
      </c>
      <c r="P42" s="262">
        <v>1143.7</v>
      </c>
      <c r="Q42" s="263">
        <v>6.8199999999999997E-3</v>
      </c>
      <c r="R42" s="261">
        <v>135.5</v>
      </c>
      <c r="S42" s="264">
        <v>0.92410999999999999</v>
      </c>
      <c r="T42" s="264">
        <v>409.2</v>
      </c>
      <c r="U42" s="265">
        <v>55.446599999999997</v>
      </c>
    </row>
    <row r="43" spans="1:22" ht="15.95" customHeight="1" x14ac:dyDescent="0.25">
      <c r="A43" s="310" t="s">
        <v>32</v>
      </c>
      <c r="B43" s="258" t="s">
        <v>150</v>
      </c>
      <c r="C43" s="259">
        <v>3</v>
      </c>
      <c r="D43" s="260" t="s">
        <v>188</v>
      </c>
      <c r="E43" s="260" t="s">
        <v>41</v>
      </c>
      <c r="F43" s="259">
        <v>50</v>
      </c>
      <c r="G43" s="259">
        <v>1997</v>
      </c>
      <c r="H43" s="261">
        <v>27.916</v>
      </c>
      <c r="I43" s="261">
        <v>3.586014</v>
      </c>
      <c r="J43" s="261">
        <v>6.9920220000000004</v>
      </c>
      <c r="K43" s="261">
        <v>-0.424014</v>
      </c>
      <c r="L43" s="261">
        <v>3.1971560000000001</v>
      </c>
      <c r="M43" s="261">
        <v>17.761977999999999</v>
      </c>
      <c r="N43" s="262">
        <v>2555.87</v>
      </c>
      <c r="O43" s="261">
        <v>17.761977999999999</v>
      </c>
      <c r="P43" s="262">
        <v>2555.87</v>
      </c>
      <c r="Q43" s="263">
        <v>6.9490000000000003E-3</v>
      </c>
      <c r="R43" s="261">
        <v>135.5</v>
      </c>
      <c r="S43" s="264">
        <v>0.94158950000000008</v>
      </c>
      <c r="T43" s="264">
        <v>416.94000000000005</v>
      </c>
      <c r="U43" s="265">
        <v>56.495370000000008</v>
      </c>
    </row>
    <row r="44" spans="1:22" ht="15.95" customHeight="1" x14ac:dyDescent="0.25">
      <c r="A44" s="311" t="s">
        <v>32</v>
      </c>
      <c r="B44" s="277" t="s">
        <v>119</v>
      </c>
      <c r="C44" s="21">
        <v>5</v>
      </c>
      <c r="D44" s="291" t="s">
        <v>352</v>
      </c>
      <c r="E44" s="291" t="s">
        <v>120</v>
      </c>
      <c r="F44" s="21">
        <v>30</v>
      </c>
      <c r="G44" s="21" t="s">
        <v>53</v>
      </c>
      <c r="H44" s="23">
        <v>17.7</v>
      </c>
      <c r="I44" s="23">
        <v>2.3919000000000001</v>
      </c>
      <c r="J44" s="23">
        <v>4.8319999999999999</v>
      </c>
      <c r="K44" s="23">
        <v>-0.35189999999999999</v>
      </c>
      <c r="L44" s="23">
        <v>0</v>
      </c>
      <c r="M44" s="23">
        <v>10.827999999999999</v>
      </c>
      <c r="N44" s="24">
        <v>1553.81</v>
      </c>
      <c r="O44" s="23">
        <v>10.827999999999999</v>
      </c>
      <c r="P44" s="24">
        <v>1553.81</v>
      </c>
      <c r="Q44" s="292">
        <v>6.9686769939696618E-3</v>
      </c>
      <c r="R44" s="23">
        <v>75.5</v>
      </c>
      <c r="S44" s="293">
        <v>0.5261351130447095</v>
      </c>
      <c r="T44" s="293">
        <v>418.12061963817968</v>
      </c>
      <c r="U44" s="294">
        <v>31.568106782682563</v>
      </c>
    </row>
    <row r="45" spans="1:22" ht="15.95" customHeight="1" x14ac:dyDescent="0.2">
      <c r="A45" s="310" t="s">
        <v>32</v>
      </c>
      <c r="B45" s="258" t="s">
        <v>101</v>
      </c>
      <c r="C45" s="266">
        <v>4</v>
      </c>
      <c r="D45" s="267" t="s">
        <v>267</v>
      </c>
      <c r="E45" s="268" t="s">
        <v>41</v>
      </c>
      <c r="F45" s="269">
        <v>48</v>
      </c>
      <c r="G45" s="270" t="s">
        <v>53</v>
      </c>
      <c r="H45" s="271">
        <v>62.68</v>
      </c>
      <c r="I45" s="271">
        <v>10.88</v>
      </c>
      <c r="J45" s="271">
        <v>10.48</v>
      </c>
      <c r="K45" s="271">
        <v>0.81</v>
      </c>
      <c r="L45" s="271">
        <v>7.2917999999999994</v>
      </c>
      <c r="M45" s="271">
        <v>33.218199999999996</v>
      </c>
      <c r="N45" s="296">
        <v>5793.16</v>
      </c>
      <c r="O45" s="271">
        <v>40.51</v>
      </c>
      <c r="P45" s="296">
        <v>5793.16</v>
      </c>
      <c r="Q45" s="273">
        <v>6.9927293566896132E-3</v>
      </c>
      <c r="R45" s="274">
        <v>88.5</v>
      </c>
      <c r="S45" s="275">
        <v>0.61885654806703072</v>
      </c>
      <c r="T45" s="275">
        <v>419.56376140137678</v>
      </c>
      <c r="U45" s="276">
        <v>37.131392884021842</v>
      </c>
    </row>
    <row r="46" spans="1:22" ht="15.95" customHeight="1" x14ac:dyDescent="0.25">
      <c r="A46" s="312" t="s">
        <v>32</v>
      </c>
      <c r="B46" s="295" t="s">
        <v>100</v>
      </c>
      <c r="C46" s="259">
        <v>2</v>
      </c>
      <c r="D46" s="260" t="s">
        <v>215</v>
      </c>
      <c r="E46" s="260" t="s">
        <v>41</v>
      </c>
      <c r="F46" s="259">
        <v>29</v>
      </c>
      <c r="G46" s="259">
        <v>1984</v>
      </c>
      <c r="H46" s="261">
        <v>14.387</v>
      </c>
      <c r="I46" s="261">
        <v>1.7849999999999999</v>
      </c>
      <c r="J46" s="261">
        <v>2.097</v>
      </c>
      <c r="K46" s="261">
        <v>-1.4999999999999999E-2</v>
      </c>
      <c r="L46" s="261">
        <v>1.891</v>
      </c>
      <c r="M46" s="261">
        <v>8.6140000000000008</v>
      </c>
      <c r="N46" s="262">
        <v>1486.56</v>
      </c>
      <c r="O46" s="261">
        <v>10.505000000000001</v>
      </c>
      <c r="P46" s="262">
        <v>1486.56</v>
      </c>
      <c r="Q46" s="263">
        <v>7.0666505220105483E-3</v>
      </c>
      <c r="R46" s="261">
        <v>89.38</v>
      </c>
      <c r="S46" s="264">
        <v>0.63161722365730277</v>
      </c>
      <c r="T46" s="264">
        <v>423.99903132063287</v>
      </c>
      <c r="U46" s="265">
        <v>37.897033419438166</v>
      </c>
    </row>
    <row r="47" spans="1:22" ht="15.95" customHeight="1" x14ac:dyDescent="0.2">
      <c r="A47" s="311" t="s">
        <v>32</v>
      </c>
      <c r="B47" s="277" t="s">
        <v>151</v>
      </c>
      <c r="C47" s="278">
        <v>10</v>
      </c>
      <c r="D47" s="279" t="s">
        <v>219</v>
      </c>
      <c r="E47" s="280" t="s">
        <v>125</v>
      </c>
      <c r="F47" s="278">
        <v>40</v>
      </c>
      <c r="G47" s="278">
        <v>1990</v>
      </c>
      <c r="H47" s="281">
        <v>24.016999999999999</v>
      </c>
      <c r="I47" s="281">
        <v>2.2000000000000002</v>
      </c>
      <c r="J47" s="281">
        <v>5.6</v>
      </c>
      <c r="K47" s="281">
        <v>1.7000000000000001E-2</v>
      </c>
      <c r="L47" s="281">
        <v>0</v>
      </c>
      <c r="M47" s="281">
        <v>16.2</v>
      </c>
      <c r="N47" s="282">
        <v>2290.61</v>
      </c>
      <c r="O47" s="281">
        <v>16.2</v>
      </c>
      <c r="P47" s="282">
        <v>2290.61</v>
      </c>
      <c r="Q47" s="283">
        <v>7.0723519062607767E-3</v>
      </c>
      <c r="R47" s="281">
        <v>133.4</v>
      </c>
      <c r="S47" s="284">
        <v>0.94345174429518763</v>
      </c>
      <c r="T47" s="284">
        <v>424.34111437564661</v>
      </c>
      <c r="U47" s="285">
        <v>56.607104657711254</v>
      </c>
    </row>
    <row r="48" spans="1:22" ht="15.95" customHeight="1" x14ac:dyDescent="0.25">
      <c r="A48" s="313" t="s">
        <v>32</v>
      </c>
      <c r="B48" s="21" t="s">
        <v>31</v>
      </c>
      <c r="C48" s="21">
        <v>1</v>
      </c>
      <c r="D48" s="22" t="s">
        <v>43</v>
      </c>
      <c r="E48" s="21"/>
      <c r="F48" s="21">
        <v>62</v>
      </c>
      <c r="G48" s="21">
        <v>2007</v>
      </c>
      <c r="H48" s="23">
        <v>37.090000000000003</v>
      </c>
      <c r="I48" s="23">
        <v>8.0770789999999995</v>
      </c>
      <c r="J48" s="23">
        <v>0</v>
      </c>
      <c r="K48" s="23">
        <v>1.102919</v>
      </c>
      <c r="L48" s="23">
        <v>0</v>
      </c>
      <c r="M48" s="23">
        <v>27.909999000000003</v>
      </c>
      <c r="N48" s="24">
        <v>3936.72</v>
      </c>
      <c r="O48" s="23">
        <v>27.909999000000003</v>
      </c>
      <c r="P48" s="24">
        <v>3936.72</v>
      </c>
      <c r="Q48" s="25">
        <v>7.0896581418033299E-3</v>
      </c>
      <c r="R48" s="23">
        <v>75.599999999999994</v>
      </c>
      <c r="S48" s="23">
        <v>0.53597815552033168</v>
      </c>
      <c r="T48" s="23">
        <v>425.37948850819981</v>
      </c>
      <c r="U48" s="109">
        <v>32.158689331219904</v>
      </c>
      <c r="V48" s="3"/>
    </row>
    <row r="49" spans="1:21" ht="15.95" customHeight="1" x14ac:dyDescent="0.25">
      <c r="A49" s="311" t="s">
        <v>32</v>
      </c>
      <c r="B49" s="277" t="s">
        <v>119</v>
      </c>
      <c r="C49" s="21">
        <v>6</v>
      </c>
      <c r="D49" s="291" t="s">
        <v>559</v>
      </c>
      <c r="E49" s="291" t="s">
        <v>120</v>
      </c>
      <c r="F49" s="21">
        <v>61</v>
      </c>
      <c r="G49" s="21" t="s">
        <v>53</v>
      </c>
      <c r="H49" s="23">
        <v>37.200000000000003</v>
      </c>
      <c r="I49" s="23">
        <v>6.3452000000000002</v>
      </c>
      <c r="J49" s="23">
        <v>9.3777000000000008</v>
      </c>
      <c r="K49" s="23">
        <v>-0.78620000000000001</v>
      </c>
      <c r="L49" s="23">
        <v>0</v>
      </c>
      <c r="M49" s="23">
        <v>22.263300000000001</v>
      </c>
      <c r="N49" s="24">
        <v>3120.15</v>
      </c>
      <c r="O49" s="23">
        <v>22.263300000000001</v>
      </c>
      <c r="P49" s="24">
        <v>3120.15</v>
      </c>
      <c r="Q49" s="292">
        <v>7.1353300322099904E-3</v>
      </c>
      <c r="R49" s="23">
        <v>75.5</v>
      </c>
      <c r="S49" s="293">
        <v>0.53871741743185431</v>
      </c>
      <c r="T49" s="293">
        <v>428.11980193259939</v>
      </c>
      <c r="U49" s="294">
        <v>32.323045045911257</v>
      </c>
    </row>
    <row r="50" spans="1:21" ht="15.95" customHeight="1" x14ac:dyDescent="0.25">
      <c r="A50" s="310" t="s">
        <v>32</v>
      </c>
      <c r="B50" s="258" t="s">
        <v>99</v>
      </c>
      <c r="C50" s="259">
        <v>5</v>
      </c>
      <c r="D50" s="260" t="s">
        <v>487</v>
      </c>
      <c r="E50" s="260" t="s">
        <v>260</v>
      </c>
      <c r="F50" s="259">
        <v>59</v>
      </c>
      <c r="G50" s="259" t="s">
        <v>488</v>
      </c>
      <c r="H50" s="261">
        <v>36.326500000000003</v>
      </c>
      <c r="I50" s="261">
        <v>5.3028000000000004</v>
      </c>
      <c r="J50" s="261">
        <v>5.2759</v>
      </c>
      <c r="K50" s="261">
        <v>0.79169999999999996</v>
      </c>
      <c r="L50" s="261">
        <v>6.2241</v>
      </c>
      <c r="M50" s="261">
        <v>18.731999999999999</v>
      </c>
      <c r="N50" s="262">
        <v>3387.78</v>
      </c>
      <c r="O50" s="261">
        <v>23.4133</v>
      </c>
      <c r="P50" s="262">
        <v>3279.44</v>
      </c>
      <c r="Q50" s="263">
        <v>7.1394201449027882E-3</v>
      </c>
      <c r="R50" s="261">
        <v>95.5</v>
      </c>
      <c r="S50" s="264">
        <v>0.68181462383821623</v>
      </c>
      <c r="T50" s="264">
        <v>428.36520869416728</v>
      </c>
      <c r="U50" s="265">
        <v>40.908877430292975</v>
      </c>
    </row>
    <row r="51" spans="1:21" ht="15.95" customHeight="1" x14ac:dyDescent="0.2">
      <c r="A51" s="311" t="s">
        <v>32</v>
      </c>
      <c r="B51" s="277" t="s">
        <v>157</v>
      </c>
      <c r="C51" s="278">
        <v>7</v>
      </c>
      <c r="D51" s="279" t="s">
        <v>301</v>
      </c>
      <c r="E51" s="280" t="s">
        <v>41</v>
      </c>
      <c r="F51" s="278">
        <v>54</v>
      </c>
      <c r="G51" s="278">
        <v>1980</v>
      </c>
      <c r="H51" s="281">
        <v>31.73</v>
      </c>
      <c r="I51" s="281">
        <v>4.4523000000000001</v>
      </c>
      <c r="J51" s="281">
        <v>5.3111329999999999</v>
      </c>
      <c r="K51" s="281">
        <v>0.2397</v>
      </c>
      <c r="L51" s="281">
        <v>3.9108360000000002</v>
      </c>
      <c r="M51" s="281">
        <v>17.816030999999999</v>
      </c>
      <c r="N51" s="282"/>
      <c r="O51" s="281">
        <v>21.726866999999999</v>
      </c>
      <c r="P51" s="282">
        <v>3033.6</v>
      </c>
      <c r="Q51" s="283">
        <v>7.1620737737341771E-3</v>
      </c>
      <c r="R51" s="281">
        <v>125.5</v>
      </c>
      <c r="S51" s="284">
        <v>0.89884025860363925</v>
      </c>
      <c r="T51" s="284">
        <v>429.72442642405065</v>
      </c>
      <c r="U51" s="285">
        <v>53.93041551621836</v>
      </c>
    </row>
    <row r="52" spans="1:21" ht="15.95" customHeight="1" x14ac:dyDescent="0.2">
      <c r="A52" s="310" t="s">
        <v>32</v>
      </c>
      <c r="B52" s="258" t="s">
        <v>123</v>
      </c>
      <c r="C52" s="266">
        <v>1</v>
      </c>
      <c r="D52" s="268" t="s">
        <v>292</v>
      </c>
      <c r="E52" s="268" t="s">
        <v>41</v>
      </c>
      <c r="F52" s="266">
        <v>40</v>
      </c>
      <c r="G52" s="266">
        <v>1990</v>
      </c>
      <c r="H52" s="274">
        <v>25.513999999999999</v>
      </c>
      <c r="I52" s="274">
        <v>3.0089999999999999</v>
      </c>
      <c r="J52" s="274">
        <v>6.6189999999999998</v>
      </c>
      <c r="K52" s="274">
        <v>-0.45900000000000002</v>
      </c>
      <c r="L52" s="274"/>
      <c r="M52" s="274">
        <v>16.344999999999999</v>
      </c>
      <c r="N52" s="297">
        <v>2277.34</v>
      </c>
      <c r="O52" s="274">
        <v>16.344999999999999</v>
      </c>
      <c r="P52" s="297">
        <v>2277.34</v>
      </c>
      <c r="Q52" s="273">
        <v>7.1772330877251517E-3</v>
      </c>
      <c r="R52" s="274">
        <v>76.900000000000006</v>
      </c>
      <c r="S52" s="275">
        <v>0.55192922444606418</v>
      </c>
      <c r="T52" s="275">
        <v>430.63398526350909</v>
      </c>
      <c r="U52" s="276">
        <v>33.115753466763856</v>
      </c>
    </row>
    <row r="53" spans="1:21" ht="15.95" customHeight="1" x14ac:dyDescent="0.25">
      <c r="A53" s="312" t="s">
        <v>32</v>
      </c>
      <c r="B53" s="295" t="s">
        <v>100</v>
      </c>
      <c r="C53" s="259">
        <v>3</v>
      </c>
      <c r="D53" s="260" t="s">
        <v>347</v>
      </c>
      <c r="E53" s="260" t="s">
        <v>41</v>
      </c>
      <c r="F53" s="259">
        <v>24</v>
      </c>
      <c r="G53" s="259">
        <v>1962</v>
      </c>
      <c r="H53" s="261">
        <v>12.573</v>
      </c>
      <c r="I53" s="261">
        <v>1.6830000000000001</v>
      </c>
      <c r="J53" s="261">
        <v>3.7570000000000001</v>
      </c>
      <c r="K53" s="261">
        <v>-0.26300000000000001</v>
      </c>
      <c r="L53" s="261">
        <v>1.284</v>
      </c>
      <c r="M53" s="261">
        <v>5.8490000000000002</v>
      </c>
      <c r="N53" s="262">
        <v>1342.49</v>
      </c>
      <c r="O53" s="261">
        <v>6.7480000000000002</v>
      </c>
      <c r="P53" s="262">
        <v>939.72</v>
      </c>
      <c r="Q53" s="263">
        <v>7.1808623845400757E-3</v>
      </c>
      <c r="R53" s="261">
        <v>89.38</v>
      </c>
      <c r="S53" s="264">
        <v>0.6418254799301919</v>
      </c>
      <c r="T53" s="264">
        <v>430.85174307240453</v>
      </c>
      <c r="U53" s="265">
        <v>38.509528795811512</v>
      </c>
    </row>
    <row r="54" spans="1:21" ht="15.95" customHeight="1" x14ac:dyDescent="0.25">
      <c r="A54" s="310" t="s">
        <v>32</v>
      </c>
      <c r="B54" s="258" t="s">
        <v>160</v>
      </c>
      <c r="C54" s="259">
        <v>5</v>
      </c>
      <c r="D54" s="260" t="s">
        <v>316</v>
      </c>
      <c r="E54" s="260" t="s">
        <v>124</v>
      </c>
      <c r="F54" s="259">
        <v>30</v>
      </c>
      <c r="G54" s="259">
        <v>1975</v>
      </c>
      <c r="H54" s="261">
        <v>18.765000000000001</v>
      </c>
      <c r="I54" s="261">
        <v>2.6760000000000002</v>
      </c>
      <c r="J54" s="261">
        <v>3.3610000000000002</v>
      </c>
      <c r="K54" s="261">
        <v>0.129</v>
      </c>
      <c r="L54" s="261"/>
      <c r="M54" s="261">
        <v>12.599</v>
      </c>
      <c r="N54" s="262">
        <v>1753.39</v>
      </c>
      <c r="O54" s="261">
        <v>12.599</v>
      </c>
      <c r="P54" s="262">
        <v>1753.39</v>
      </c>
      <c r="Q54" s="263">
        <v>7.1855092135805496E-3</v>
      </c>
      <c r="R54" s="261">
        <v>118.1</v>
      </c>
      <c r="S54" s="264">
        <v>0.84860863812386289</v>
      </c>
      <c r="T54" s="264">
        <v>431.13055281483298</v>
      </c>
      <c r="U54" s="265">
        <v>50.916518287431778</v>
      </c>
    </row>
    <row r="55" spans="1:21" ht="15.95" customHeight="1" x14ac:dyDescent="0.2">
      <c r="A55" s="311" t="s">
        <v>32</v>
      </c>
      <c r="B55" s="277" t="s">
        <v>131</v>
      </c>
      <c r="C55" s="278">
        <v>10</v>
      </c>
      <c r="D55" s="286" t="s">
        <v>172</v>
      </c>
      <c r="E55" s="287" t="s">
        <v>41</v>
      </c>
      <c r="F55" s="288">
        <v>50</v>
      </c>
      <c r="G55" s="288">
        <v>1978</v>
      </c>
      <c r="H55" s="281">
        <v>27.33</v>
      </c>
      <c r="I55" s="281">
        <v>3.4318919999999999</v>
      </c>
      <c r="J55" s="281">
        <v>5.1287050000000001</v>
      </c>
      <c r="K55" s="281">
        <v>3.6103999999999997E-2</v>
      </c>
      <c r="L55" s="289">
        <v>3.3719950000000001</v>
      </c>
      <c r="M55" s="281">
        <v>15.361302999999999</v>
      </c>
      <c r="N55" s="290">
        <v>2587.0500000000002</v>
      </c>
      <c r="O55" s="281">
        <v>18.733297999999998</v>
      </c>
      <c r="P55" s="290">
        <v>2587.0500000000002</v>
      </c>
      <c r="Q55" s="283">
        <v>7.2411812682398853E-3</v>
      </c>
      <c r="R55" s="281">
        <v>107.7</v>
      </c>
      <c r="S55" s="284">
        <v>0.77987522258943565</v>
      </c>
      <c r="T55" s="284">
        <v>434.47087609439313</v>
      </c>
      <c r="U55" s="285">
        <v>46.792513355366147</v>
      </c>
    </row>
    <row r="56" spans="1:21" ht="15.95" customHeight="1" x14ac:dyDescent="0.25">
      <c r="A56" s="311" t="s">
        <v>32</v>
      </c>
      <c r="B56" s="277" t="s">
        <v>119</v>
      </c>
      <c r="C56" s="21">
        <v>7</v>
      </c>
      <c r="D56" s="291" t="s">
        <v>351</v>
      </c>
      <c r="E56" s="291" t="s">
        <v>120</v>
      </c>
      <c r="F56" s="21">
        <v>20</v>
      </c>
      <c r="G56" s="21" t="s">
        <v>53</v>
      </c>
      <c r="H56" s="23">
        <v>13.5</v>
      </c>
      <c r="I56" s="23">
        <v>1.9977</v>
      </c>
      <c r="J56" s="23">
        <v>4.5373999999999999</v>
      </c>
      <c r="K56" s="23">
        <v>-0.56969999999999998</v>
      </c>
      <c r="L56" s="23">
        <v>0</v>
      </c>
      <c r="M56" s="23">
        <v>7.5346000000000002</v>
      </c>
      <c r="N56" s="24">
        <v>1040.33</v>
      </c>
      <c r="O56" s="23">
        <v>7.5346000000000002</v>
      </c>
      <c r="P56" s="24">
        <v>1040.33</v>
      </c>
      <c r="Q56" s="292">
        <v>7.2425095883037116E-3</v>
      </c>
      <c r="R56" s="23">
        <v>75.5</v>
      </c>
      <c r="S56" s="293">
        <v>0.54680947391693024</v>
      </c>
      <c r="T56" s="293">
        <v>434.55057529822272</v>
      </c>
      <c r="U56" s="294">
        <v>32.808568435015822</v>
      </c>
    </row>
    <row r="57" spans="1:21" ht="15.95" customHeight="1" x14ac:dyDescent="0.25">
      <c r="A57" s="310" t="s">
        <v>32</v>
      </c>
      <c r="B57" s="258" t="s">
        <v>150</v>
      </c>
      <c r="C57" s="259">
        <v>7</v>
      </c>
      <c r="D57" s="260" t="s">
        <v>592</v>
      </c>
      <c r="E57" s="260" t="s">
        <v>41</v>
      </c>
      <c r="F57" s="259">
        <v>22</v>
      </c>
      <c r="G57" s="259">
        <v>1982</v>
      </c>
      <c r="H57" s="261">
        <v>13.644</v>
      </c>
      <c r="I57" s="261">
        <v>1.82223</v>
      </c>
      <c r="J57" s="261">
        <v>3.6532779999999998</v>
      </c>
      <c r="K57" s="261">
        <v>-8.8230000000000003E-2</v>
      </c>
      <c r="L57" s="261">
        <v>1.48621</v>
      </c>
      <c r="M57" s="261">
        <v>8.2567219999999999</v>
      </c>
      <c r="N57" s="262">
        <v>1139.95</v>
      </c>
      <c r="O57" s="261">
        <v>8.2567219999999999</v>
      </c>
      <c r="P57" s="262">
        <v>1139.95</v>
      </c>
      <c r="Q57" s="263">
        <v>7.2430000000000003E-3</v>
      </c>
      <c r="R57" s="261">
        <v>135.5</v>
      </c>
      <c r="S57" s="264">
        <v>0.98142650000000009</v>
      </c>
      <c r="T57" s="264">
        <v>434.58000000000004</v>
      </c>
      <c r="U57" s="265">
        <v>58.885590000000001</v>
      </c>
    </row>
    <row r="58" spans="1:21" ht="15.95" customHeight="1" x14ac:dyDescent="0.2">
      <c r="A58" s="311" t="s">
        <v>32</v>
      </c>
      <c r="B58" s="277" t="s">
        <v>157</v>
      </c>
      <c r="C58" s="278">
        <v>9</v>
      </c>
      <c r="D58" s="279" t="s">
        <v>196</v>
      </c>
      <c r="E58" s="280" t="s">
        <v>41</v>
      </c>
      <c r="F58" s="278">
        <v>20</v>
      </c>
      <c r="G58" s="278">
        <v>1975</v>
      </c>
      <c r="H58" s="281">
        <v>11.401</v>
      </c>
      <c r="I58" s="281">
        <v>1.581</v>
      </c>
      <c r="J58" s="281">
        <v>2.1455679999999999</v>
      </c>
      <c r="K58" s="281">
        <v>0.20399999999999999</v>
      </c>
      <c r="L58" s="281">
        <v>1.344678</v>
      </c>
      <c r="M58" s="281">
        <v>6.1257549999999998</v>
      </c>
      <c r="N58" s="282"/>
      <c r="O58" s="281">
        <v>7.4704319999999997</v>
      </c>
      <c r="P58" s="282">
        <v>1028.5</v>
      </c>
      <c r="Q58" s="283">
        <v>7.2634244044725328E-3</v>
      </c>
      <c r="R58" s="281">
        <v>125.5</v>
      </c>
      <c r="S58" s="284">
        <v>0.91155976276130291</v>
      </c>
      <c r="T58" s="284">
        <v>435.80546426835201</v>
      </c>
      <c r="U58" s="285">
        <v>54.693585765678179</v>
      </c>
    </row>
    <row r="59" spans="1:21" ht="15.95" customHeight="1" x14ac:dyDescent="0.25">
      <c r="A59" s="310" t="s">
        <v>32</v>
      </c>
      <c r="B59" s="258" t="s">
        <v>150</v>
      </c>
      <c r="C59" s="259">
        <v>6</v>
      </c>
      <c r="D59" s="260" t="s">
        <v>591</v>
      </c>
      <c r="E59" s="260" t="s">
        <v>41</v>
      </c>
      <c r="F59" s="259">
        <v>22</v>
      </c>
      <c r="G59" s="259">
        <v>1982</v>
      </c>
      <c r="H59" s="261">
        <v>13.228999999999999</v>
      </c>
      <c r="I59" s="261">
        <v>1.4215739999999999</v>
      </c>
      <c r="J59" s="261">
        <v>3.4125580000000002</v>
      </c>
      <c r="K59" s="261">
        <v>-0.197574</v>
      </c>
      <c r="L59" s="261">
        <v>1.54664</v>
      </c>
      <c r="M59" s="261">
        <v>8.5924420000000001</v>
      </c>
      <c r="N59" s="262">
        <v>1180.06</v>
      </c>
      <c r="O59" s="261">
        <v>8.5924420000000001</v>
      </c>
      <c r="P59" s="262">
        <v>1180.06</v>
      </c>
      <c r="Q59" s="263">
        <v>7.2810000000000001E-3</v>
      </c>
      <c r="R59" s="261">
        <v>135.5</v>
      </c>
      <c r="S59" s="264">
        <v>0.98657550000000005</v>
      </c>
      <c r="T59" s="264">
        <v>436.86</v>
      </c>
      <c r="U59" s="265">
        <v>59.19453</v>
      </c>
    </row>
    <row r="60" spans="1:21" ht="15.95" customHeight="1" x14ac:dyDescent="0.25">
      <c r="A60" s="310" t="s">
        <v>32</v>
      </c>
      <c r="B60" s="258" t="s">
        <v>97</v>
      </c>
      <c r="C60" s="259">
        <v>5</v>
      </c>
      <c r="D60" s="260" t="s">
        <v>245</v>
      </c>
      <c r="E60" s="260"/>
      <c r="F60" s="259">
        <v>74</v>
      </c>
      <c r="G60" s="259">
        <v>2019</v>
      </c>
      <c r="H60" s="261">
        <v>41.45</v>
      </c>
      <c r="I60" s="261">
        <v>8.8778070000000007</v>
      </c>
      <c r="J60" s="261">
        <v>1.6419889999999999</v>
      </c>
      <c r="K60" s="261">
        <v>-0.81980600000000003</v>
      </c>
      <c r="L60" s="261">
        <v>0</v>
      </c>
      <c r="M60" s="261">
        <v>31.750001000000001</v>
      </c>
      <c r="N60" s="262">
        <v>4317.57</v>
      </c>
      <c r="O60" s="261">
        <v>31.750010000000003</v>
      </c>
      <c r="P60" s="262">
        <v>4317.57</v>
      </c>
      <c r="Q60" s="263">
        <v>7.3536757944862516E-3</v>
      </c>
      <c r="R60" s="261">
        <v>93.304000000000002</v>
      </c>
      <c r="S60" s="264">
        <v>0.68612736632874527</v>
      </c>
      <c r="T60" s="264">
        <v>441.22054766917506</v>
      </c>
      <c r="U60" s="265">
        <v>41.167641979724714</v>
      </c>
    </row>
    <row r="61" spans="1:21" ht="15.95" customHeight="1" x14ac:dyDescent="0.25">
      <c r="A61" s="310" t="s">
        <v>32</v>
      </c>
      <c r="B61" s="258" t="s">
        <v>97</v>
      </c>
      <c r="C61" s="259">
        <v>6</v>
      </c>
      <c r="D61" s="260" t="s">
        <v>98</v>
      </c>
      <c r="E61" s="260"/>
      <c r="F61" s="259">
        <v>97</v>
      </c>
      <c r="G61" s="259">
        <v>2006</v>
      </c>
      <c r="H61" s="261">
        <v>50.558999999999997</v>
      </c>
      <c r="I61" s="261">
        <v>12.9795</v>
      </c>
      <c r="J61" s="261">
        <v>0.44228800000000001</v>
      </c>
      <c r="K61" s="261">
        <v>0</v>
      </c>
      <c r="L61" s="261">
        <v>0</v>
      </c>
      <c r="M61" s="261">
        <v>37.137290999999998</v>
      </c>
      <c r="N61" s="262">
        <v>5029.42</v>
      </c>
      <c r="O61" s="261">
        <v>37.137211999999998</v>
      </c>
      <c r="P61" s="262">
        <v>5029.42</v>
      </c>
      <c r="Q61" s="263">
        <v>7.3839949735754811E-3</v>
      </c>
      <c r="R61" s="261">
        <v>93.304000000000002</v>
      </c>
      <c r="S61" s="264">
        <v>0.68895626701448676</v>
      </c>
      <c r="T61" s="264">
        <v>443.03969841452891</v>
      </c>
      <c r="U61" s="265">
        <v>41.3373760208692</v>
      </c>
    </row>
    <row r="62" spans="1:21" ht="15.95" customHeight="1" x14ac:dyDescent="0.2">
      <c r="A62" s="311" t="s">
        <v>32</v>
      </c>
      <c r="B62" s="277" t="s">
        <v>136</v>
      </c>
      <c r="C62" s="278">
        <v>1</v>
      </c>
      <c r="D62" s="279" t="s">
        <v>640</v>
      </c>
      <c r="E62" s="280" t="s">
        <v>120</v>
      </c>
      <c r="F62" s="278">
        <v>22</v>
      </c>
      <c r="G62" s="278">
        <v>1991</v>
      </c>
      <c r="H62" s="281">
        <v>14.1</v>
      </c>
      <c r="I62" s="281">
        <v>2.2999999999999998</v>
      </c>
      <c r="J62" s="281">
        <v>3.02</v>
      </c>
      <c r="K62" s="281">
        <v>0.03</v>
      </c>
      <c r="L62" s="281">
        <v>1.57</v>
      </c>
      <c r="M62" s="281">
        <v>7.14</v>
      </c>
      <c r="N62" s="282">
        <v>1170.0999999999999</v>
      </c>
      <c r="O62" s="281">
        <v>8.7100000000000009</v>
      </c>
      <c r="P62" s="282">
        <v>1170.08</v>
      </c>
      <c r="Q62" s="283">
        <f>O62/P62</f>
        <v>7.4439354574046233E-3</v>
      </c>
      <c r="R62" s="281">
        <v>115.9</v>
      </c>
      <c r="S62" s="284">
        <f>Q62*R62</f>
        <v>0.86275211951319586</v>
      </c>
      <c r="T62" s="284">
        <f>Q62*60*1000</f>
        <v>446.63612744427741</v>
      </c>
      <c r="U62" s="285">
        <f>T62*R62/1000</f>
        <v>51.765127170791757</v>
      </c>
    </row>
    <row r="63" spans="1:21" ht="15.95" customHeight="1" x14ac:dyDescent="0.25">
      <c r="A63" s="312" t="s">
        <v>32</v>
      </c>
      <c r="B63" s="295" t="s">
        <v>100</v>
      </c>
      <c r="C63" s="259">
        <v>4</v>
      </c>
      <c r="D63" s="260" t="s">
        <v>264</v>
      </c>
      <c r="E63" s="260" t="s">
        <v>41</v>
      </c>
      <c r="F63" s="259">
        <v>45</v>
      </c>
      <c r="G63" s="259">
        <v>1967</v>
      </c>
      <c r="H63" s="261">
        <v>23.922999999999998</v>
      </c>
      <c r="I63" s="261">
        <v>1.9179999999999999</v>
      </c>
      <c r="J63" s="261">
        <v>8.0619999999999994</v>
      </c>
      <c r="K63" s="261">
        <v>-1.4E-2</v>
      </c>
      <c r="L63" s="261">
        <v>2.5099999999999998</v>
      </c>
      <c r="M63" s="261">
        <v>11.433</v>
      </c>
      <c r="N63" s="262">
        <v>1867.75</v>
      </c>
      <c r="O63" s="261">
        <v>13.943</v>
      </c>
      <c r="P63" s="262">
        <v>1867.75</v>
      </c>
      <c r="Q63" s="263">
        <v>7.4651318431267566E-3</v>
      </c>
      <c r="R63" s="261">
        <v>89.38</v>
      </c>
      <c r="S63" s="264">
        <v>0.66723348413866945</v>
      </c>
      <c r="T63" s="264">
        <v>447.90791058760539</v>
      </c>
      <c r="U63" s="265">
        <v>40.034009048320165</v>
      </c>
    </row>
    <row r="64" spans="1:21" ht="15.95" customHeight="1" x14ac:dyDescent="0.2">
      <c r="A64" s="311" t="s">
        <v>32</v>
      </c>
      <c r="B64" s="277" t="s">
        <v>136</v>
      </c>
      <c r="C64" s="278">
        <v>2</v>
      </c>
      <c r="D64" s="279" t="s">
        <v>374</v>
      </c>
      <c r="E64" s="280" t="s">
        <v>120</v>
      </c>
      <c r="F64" s="278">
        <v>22</v>
      </c>
      <c r="G64" s="278">
        <v>1978</v>
      </c>
      <c r="H64" s="281">
        <v>14.2</v>
      </c>
      <c r="I64" s="281">
        <v>1.91</v>
      </c>
      <c r="J64" s="281">
        <v>3.72</v>
      </c>
      <c r="K64" s="281">
        <v>0.17</v>
      </c>
      <c r="L64" s="281">
        <v>0.83</v>
      </c>
      <c r="M64" s="281">
        <v>7.53</v>
      </c>
      <c r="N64" s="282">
        <v>1164.7</v>
      </c>
      <c r="O64" s="281">
        <v>8.32</v>
      </c>
      <c r="P64" s="282">
        <v>1114.3399999999999</v>
      </c>
      <c r="Q64" s="283">
        <f>O64/P64</f>
        <v>7.4663029237037179E-3</v>
      </c>
      <c r="R64" s="281">
        <v>115.9</v>
      </c>
      <c r="S64" s="284">
        <f>Q64*R64</f>
        <v>0.865344508857261</v>
      </c>
      <c r="T64" s="284">
        <f>Q64*60*1000</f>
        <v>447.97817542222305</v>
      </c>
      <c r="U64" s="285">
        <f>T64*R64/1000</f>
        <v>51.920670531435654</v>
      </c>
    </row>
    <row r="65" spans="1:21" ht="15.95" customHeight="1" x14ac:dyDescent="0.25">
      <c r="A65" s="310" t="s">
        <v>32</v>
      </c>
      <c r="B65" s="258" t="s">
        <v>160</v>
      </c>
      <c r="C65" s="259">
        <v>2</v>
      </c>
      <c r="D65" s="260" t="s">
        <v>314</v>
      </c>
      <c r="E65" s="260" t="s">
        <v>124</v>
      </c>
      <c r="F65" s="259">
        <v>24</v>
      </c>
      <c r="G65" s="259">
        <v>1963</v>
      </c>
      <c r="H65" s="261">
        <v>13.209</v>
      </c>
      <c r="I65" s="261">
        <v>1.1619999999999999</v>
      </c>
      <c r="J65" s="261">
        <v>4.1449999999999996</v>
      </c>
      <c r="K65" s="261">
        <v>-0.14199999999999999</v>
      </c>
      <c r="L65" s="261"/>
      <c r="M65" s="261">
        <v>8.0440000000000005</v>
      </c>
      <c r="N65" s="262">
        <v>1073.58</v>
      </c>
      <c r="O65" s="261">
        <v>8.0440000000000005</v>
      </c>
      <c r="P65" s="262">
        <v>1073.58</v>
      </c>
      <c r="Q65" s="263">
        <v>7.4926880157976123E-3</v>
      </c>
      <c r="R65" s="261">
        <v>118.1</v>
      </c>
      <c r="S65" s="264">
        <v>0.88488645466569793</v>
      </c>
      <c r="T65" s="264">
        <v>449.56128094785674</v>
      </c>
      <c r="U65" s="265">
        <v>53.09318727994188</v>
      </c>
    </row>
    <row r="66" spans="1:21" ht="15.95" customHeight="1" x14ac:dyDescent="0.2">
      <c r="A66" s="310" t="s">
        <v>32</v>
      </c>
      <c r="B66" s="258" t="s">
        <v>123</v>
      </c>
      <c r="C66" s="266">
        <v>2</v>
      </c>
      <c r="D66" s="268" t="s">
        <v>608</v>
      </c>
      <c r="E66" s="268" t="s">
        <v>41</v>
      </c>
      <c r="F66" s="266">
        <v>30</v>
      </c>
      <c r="G66" s="266">
        <v>1991</v>
      </c>
      <c r="H66" s="274">
        <v>17.484999999999999</v>
      </c>
      <c r="I66" s="274">
        <v>2.907</v>
      </c>
      <c r="J66" s="274">
        <v>3.36</v>
      </c>
      <c r="K66" s="274">
        <v>-0.66300000000000003</v>
      </c>
      <c r="L66" s="274"/>
      <c r="M66" s="274">
        <v>11.881</v>
      </c>
      <c r="N66" s="297">
        <v>1585.26</v>
      </c>
      <c r="O66" s="274">
        <v>11.881</v>
      </c>
      <c r="P66" s="297">
        <v>1585.26</v>
      </c>
      <c r="Q66" s="273">
        <v>7.4946696440962371E-3</v>
      </c>
      <c r="R66" s="274">
        <v>76.900000000000006</v>
      </c>
      <c r="S66" s="275">
        <v>0.57634009563100064</v>
      </c>
      <c r="T66" s="275">
        <v>449.68017864577428</v>
      </c>
      <c r="U66" s="276">
        <v>34.58040573786004</v>
      </c>
    </row>
    <row r="67" spans="1:21" ht="15.95" customHeight="1" x14ac:dyDescent="0.25">
      <c r="A67" s="310" t="s">
        <v>32</v>
      </c>
      <c r="B67" s="258" t="s">
        <v>160</v>
      </c>
      <c r="C67" s="259">
        <v>7</v>
      </c>
      <c r="D67" s="260" t="s">
        <v>615</v>
      </c>
      <c r="E67" s="260" t="s">
        <v>124</v>
      </c>
      <c r="F67" s="259">
        <v>20</v>
      </c>
      <c r="G67" s="259">
        <v>1977</v>
      </c>
      <c r="H67" s="261">
        <v>14.696999999999999</v>
      </c>
      <c r="I67" s="261">
        <v>1.367</v>
      </c>
      <c r="J67" s="261">
        <v>4.1180000000000003</v>
      </c>
      <c r="K67" s="261">
        <v>-0.34699999999999998</v>
      </c>
      <c r="L67" s="261"/>
      <c r="M67" s="261">
        <v>9.5589999999999993</v>
      </c>
      <c r="N67" s="262">
        <v>1274.8800000000001</v>
      </c>
      <c r="O67" s="261">
        <v>9.5589999999999993</v>
      </c>
      <c r="P67" s="262">
        <v>1274.8800000000001</v>
      </c>
      <c r="Q67" s="263">
        <v>7.4979605923694769E-3</v>
      </c>
      <c r="R67" s="261">
        <v>118.1</v>
      </c>
      <c r="S67" s="264">
        <v>0.88550914595883523</v>
      </c>
      <c r="T67" s="264">
        <v>449.87763554216866</v>
      </c>
      <c r="U67" s="265">
        <v>53.130548757530114</v>
      </c>
    </row>
    <row r="68" spans="1:21" ht="15.95" customHeight="1" x14ac:dyDescent="0.25">
      <c r="A68" s="311" t="s">
        <v>32</v>
      </c>
      <c r="B68" s="277" t="s">
        <v>119</v>
      </c>
      <c r="C68" s="21">
        <v>8</v>
      </c>
      <c r="D68" s="291" t="s">
        <v>423</v>
      </c>
      <c r="E68" s="291" t="s">
        <v>120</v>
      </c>
      <c r="F68" s="21">
        <v>30</v>
      </c>
      <c r="G68" s="21" t="s">
        <v>53</v>
      </c>
      <c r="H68" s="23">
        <v>20</v>
      </c>
      <c r="I68" s="23">
        <v>4.2845000000000004</v>
      </c>
      <c r="J68" s="23">
        <v>4.375</v>
      </c>
      <c r="K68" s="23">
        <v>-1.5955999999999999</v>
      </c>
      <c r="L68" s="23">
        <v>0</v>
      </c>
      <c r="M68" s="23">
        <v>12.9361</v>
      </c>
      <c r="N68" s="24">
        <v>1720.83</v>
      </c>
      <c r="O68" s="23">
        <v>12.9361</v>
      </c>
      <c r="P68" s="24">
        <v>1720.83</v>
      </c>
      <c r="Q68" s="292">
        <v>7.5173608084470869E-3</v>
      </c>
      <c r="R68" s="23">
        <v>75.5</v>
      </c>
      <c r="S68" s="293">
        <v>0.56756074103775511</v>
      </c>
      <c r="T68" s="293">
        <v>451.0416485068252</v>
      </c>
      <c r="U68" s="294">
        <v>34.053644462265297</v>
      </c>
    </row>
    <row r="69" spans="1:21" ht="15.95" customHeight="1" x14ac:dyDescent="0.2">
      <c r="A69" s="311" t="s">
        <v>32</v>
      </c>
      <c r="B69" s="277" t="s">
        <v>151</v>
      </c>
      <c r="C69" s="278">
        <v>2</v>
      </c>
      <c r="D69" s="279" t="s">
        <v>127</v>
      </c>
      <c r="E69" s="280" t="s">
        <v>125</v>
      </c>
      <c r="F69" s="278">
        <v>40</v>
      </c>
      <c r="G69" s="278">
        <v>1973</v>
      </c>
      <c r="H69" s="281">
        <v>23.200000000000003</v>
      </c>
      <c r="I69" s="281">
        <v>4.8</v>
      </c>
      <c r="J69" s="281">
        <v>4.8</v>
      </c>
      <c r="K69" s="281">
        <v>-1.1000000000000001</v>
      </c>
      <c r="L69" s="281">
        <v>4.4000000000000004</v>
      </c>
      <c r="M69" s="281">
        <v>10.3</v>
      </c>
      <c r="N69" s="282">
        <v>1952.48</v>
      </c>
      <c r="O69" s="281">
        <v>14.7</v>
      </c>
      <c r="P69" s="282">
        <v>1952.48</v>
      </c>
      <c r="Q69" s="283">
        <v>7.5288863394247308E-3</v>
      </c>
      <c r="R69" s="281">
        <v>133.4</v>
      </c>
      <c r="S69" s="284">
        <v>1.0043534376792591</v>
      </c>
      <c r="T69" s="284">
        <v>451.7331803654838</v>
      </c>
      <c r="U69" s="285">
        <v>60.261206260755543</v>
      </c>
    </row>
    <row r="70" spans="1:21" ht="15.95" customHeight="1" x14ac:dyDescent="0.25">
      <c r="A70" s="310" t="s">
        <v>32</v>
      </c>
      <c r="B70" s="258" t="s">
        <v>97</v>
      </c>
      <c r="C70" s="259">
        <v>7</v>
      </c>
      <c r="D70" s="260" t="s">
        <v>246</v>
      </c>
      <c r="E70" s="260" t="s">
        <v>41</v>
      </c>
      <c r="F70" s="259">
        <v>56</v>
      </c>
      <c r="G70" s="259">
        <v>1977</v>
      </c>
      <c r="H70" s="261">
        <v>34.85</v>
      </c>
      <c r="I70" s="261">
        <v>6.5535430000000003</v>
      </c>
      <c r="J70" s="261">
        <v>8.5639959999999995</v>
      </c>
      <c r="K70" s="261">
        <v>-0.63753899999999997</v>
      </c>
      <c r="L70" s="261">
        <v>0</v>
      </c>
      <c r="M70" s="261">
        <v>20.369895</v>
      </c>
      <c r="N70" s="262">
        <v>2704.78</v>
      </c>
      <c r="O70" s="261">
        <v>20.37</v>
      </c>
      <c r="P70" s="262">
        <v>2704.78</v>
      </c>
      <c r="Q70" s="263">
        <v>7.5311115876337447E-3</v>
      </c>
      <c r="R70" s="261">
        <v>93.304000000000002</v>
      </c>
      <c r="S70" s="264">
        <v>0.70268283557257893</v>
      </c>
      <c r="T70" s="264">
        <v>451.86669525802472</v>
      </c>
      <c r="U70" s="265">
        <v>42.160970134354741</v>
      </c>
    </row>
    <row r="71" spans="1:21" ht="15.95" customHeight="1" x14ac:dyDescent="0.25">
      <c r="A71" s="312" t="s">
        <v>32</v>
      </c>
      <c r="B71" s="295" t="s">
        <v>100</v>
      </c>
      <c r="C71" s="259">
        <v>5</v>
      </c>
      <c r="D71" s="260" t="s">
        <v>212</v>
      </c>
      <c r="E71" s="260" t="s">
        <v>41</v>
      </c>
      <c r="F71" s="259">
        <v>31</v>
      </c>
      <c r="G71" s="259">
        <v>1987</v>
      </c>
      <c r="H71" s="261">
        <v>19.477</v>
      </c>
      <c r="I71" s="261">
        <v>2.1930000000000001</v>
      </c>
      <c r="J71" s="261">
        <v>5.2119999999999997</v>
      </c>
      <c r="K71" s="261">
        <v>-3.7999999999999999E-2</v>
      </c>
      <c r="L71" s="261">
        <v>2.173</v>
      </c>
      <c r="M71" s="261">
        <v>9.8989999999999991</v>
      </c>
      <c r="N71" s="262">
        <v>1593.25</v>
      </c>
      <c r="O71" s="261">
        <v>12.071999999999999</v>
      </c>
      <c r="P71" s="262">
        <v>1593.25</v>
      </c>
      <c r="Q71" s="263">
        <v>7.5769653224541031E-3</v>
      </c>
      <c r="R71" s="261">
        <v>89.38</v>
      </c>
      <c r="S71" s="264">
        <v>0.67722916052094773</v>
      </c>
      <c r="T71" s="264">
        <v>454.61791934724613</v>
      </c>
      <c r="U71" s="265">
        <v>40.633749631256855</v>
      </c>
    </row>
    <row r="72" spans="1:21" ht="15.95" customHeight="1" x14ac:dyDescent="0.2">
      <c r="A72" s="311" t="s">
        <v>32</v>
      </c>
      <c r="B72" s="277" t="s">
        <v>157</v>
      </c>
      <c r="C72" s="278">
        <v>10</v>
      </c>
      <c r="D72" s="279" t="s">
        <v>197</v>
      </c>
      <c r="E72" s="280" t="s">
        <v>41</v>
      </c>
      <c r="F72" s="278">
        <v>20</v>
      </c>
      <c r="G72" s="278">
        <v>1975</v>
      </c>
      <c r="H72" s="281">
        <v>11.231999999999999</v>
      </c>
      <c r="I72" s="281">
        <v>1.5606</v>
      </c>
      <c r="J72" s="281">
        <v>2.1357379999999999</v>
      </c>
      <c r="K72" s="281">
        <v>-0.28560000000000002</v>
      </c>
      <c r="L72" s="281">
        <v>1.4078269999999999</v>
      </c>
      <c r="M72" s="281">
        <v>6.4134349999999998</v>
      </c>
      <c r="N72" s="282"/>
      <c r="O72" s="281">
        <v>7.8212619999999999</v>
      </c>
      <c r="P72" s="282">
        <v>1031.9000000000001</v>
      </c>
      <c r="Q72" s="283">
        <v>7.5794766934780492E-3</v>
      </c>
      <c r="R72" s="281">
        <v>125.5</v>
      </c>
      <c r="S72" s="284">
        <v>0.95122432503149512</v>
      </c>
      <c r="T72" s="284">
        <v>454.76860160868296</v>
      </c>
      <c r="U72" s="285">
        <v>57.073459501889708</v>
      </c>
    </row>
    <row r="73" spans="1:21" ht="15.95" customHeight="1" x14ac:dyDescent="0.25">
      <c r="A73" s="310" t="s">
        <v>32</v>
      </c>
      <c r="B73" s="258" t="s">
        <v>160</v>
      </c>
      <c r="C73" s="259">
        <v>4</v>
      </c>
      <c r="D73" s="260" t="s">
        <v>614</v>
      </c>
      <c r="E73" s="260" t="s">
        <v>124</v>
      </c>
      <c r="F73" s="259">
        <v>12</v>
      </c>
      <c r="G73" s="259">
        <v>1961</v>
      </c>
      <c r="H73" s="261">
        <v>6.7850000000000001</v>
      </c>
      <c r="I73" s="261">
        <v>1.1040000000000001</v>
      </c>
      <c r="J73" s="261">
        <v>1.716</v>
      </c>
      <c r="K73" s="261">
        <v>-0.186</v>
      </c>
      <c r="L73" s="261"/>
      <c r="M73" s="261">
        <v>4.1509999999999998</v>
      </c>
      <c r="N73" s="262">
        <v>545.03</v>
      </c>
      <c r="O73" s="261">
        <v>4.1509999999999998</v>
      </c>
      <c r="P73" s="262">
        <v>545.03</v>
      </c>
      <c r="Q73" s="263">
        <v>7.6160945269067755E-3</v>
      </c>
      <c r="R73" s="261">
        <v>118.1</v>
      </c>
      <c r="S73" s="264">
        <v>0.89946076362769012</v>
      </c>
      <c r="T73" s="264">
        <v>456.96567161440652</v>
      </c>
      <c r="U73" s="265">
        <v>53.967645817661413</v>
      </c>
    </row>
    <row r="74" spans="1:21" ht="15.95" customHeight="1" x14ac:dyDescent="0.2">
      <c r="A74" s="311" t="s">
        <v>32</v>
      </c>
      <c r="B74" s="277" t="s">
        <v>157</v>
      </c>
      <c r="C74" s="278">
        <v>3</v>
      </c>
      <c r="D74" s="279" t="s">
        <v>299</v>
      </c>
      <c r="E74" s="280" t="s">
        <v>41</v>
      </c>
      <c r="F74" s="278">
        <v>20</v>
      </c>
      <c r="G74" s="278">
        <v>1974</v>
      </c>
      <c r="H74" s="281">
        <v>10.478999999999999</v>
      </c>
      <c r="I74" s="281">
        <v>2.2379310000000001</v>
      </c>
      <c r="J74" s="281">
        <v>1.551742</v>
      </c>
      <c r="K74" s="281">
        <v>-0.75893100000000002</v>
      </c>
      <c r="L74" s="281">
        <v>1.340686</v>
      </c>
      <c r="M74" s="281">
        <v>6.1075710000000001</v>
      </c>
      <c r="N74" s="282"/>
      <c r="O74" s="281">
        <v>7.448258</v>
      </c>
      <c r="P74" s="282">
        <v>960.9</v>
      </c>
      <c r="Q74" s="283">
        <v>7.7513352065771675E-3</v>
      </c>
      <c r="R74" s="281">
        <v>125.5</v>
      </c>
      <c r="S74" s="284">
        <v>0.97279256842543449</v>
      </c>
      <c r="T74" s="284">
        <v>465.08011239463002</v>
      </c>
      <c r="U74" s="285">
        <v>58.367554105526068</v>
      </c>
    </row>
    <row r="75" spans="1:21" ht="15.95" customHeight="1" x14ac:dyDescent="0.25">
      <c r="A75" s="310" t="s">
        <v>32</v>
      </c>
      <c r="B75" s="258" t="s">
        <v>378</v>
      </c>
      <c r="C75" s="259">
        <v>4</v>
      </c>
      <c r="D75" s="260" t="s">
        <v>580</v>
      </c>
      <c r="E75" s="260"/>
      <c r="F75" s="259">
        <v>55</v>
      </c>
      <c r="G75" s="259">
        <v>1984</v>
      </c>
      <c r="H75" s="261">
        <v>34.308</v>
      </c>
      <c r="I75" s="261">
        <v>3.2189999999999999</v>
      </c>
      <c r="J75" s="261">
        <v>9.1709999999999994</v>
      </c>
      <c r="K75" s="261">
        <v>0.91200000000000003</v>
      </c>
      <c r="L75" s="261">
        <v>3.7810000000000001</v>
      </c>
      <c r="M75" s="261">
        <v>17.225000000000001</v>
      </c>
      <c r="N75" s="262">
        <v>2709.02</v>
      </c>
      <c r="O75" s="261">
        <v>21.006</v>
      </c>
      <c r="P75" s="262">
        <v>2709.02</v>
      </c>
      <c r="Q75" s="263">
        <v>7.7539999999999996E-3</v>
      </c>
      <c r="R75" s="261">
        <v>137.44900000000001</v>
      </c>
      <c r="S75" s="264">
        <v>1.07</v>
      </c>
      <c r="T75" s="264">
        <v>465.24</v>
      </c>
      <c r="U75" s="265">
        <v>63.95</v>
      </c>
    </row>
    <row r="76" spans="1:21" ht="15.95" customHeight="1" x14ac:dyDescent="0.25">
      <c r="A76" s="311" t="s">
        <v>32</v>
      </c>
      <c r="B76" s="277" t="s">
        <v>119</v>
      </c>
      <c r="C76" s="21">
        <v>9</v>
      </c>
      <c r="D76" s="291" t="s">
        <v>560</v>
      </c>
      <c r="E76" s="291" t="s">
        <v>120</v>
      </c>
      <c r="F76" s="21">
        <v>60</v>
      </c>
      <c r="G76" s="21" t="s">
        <v>53</v>
      </c>
      <c r="H76" s="23">
        <v>39.800000000000004</v>
      </c>
      <c r="I76" s="23">
        <v>5.4409999999999998</v>
      </c>
      <c r="J76" s="23">
        <v>9.9122000000000003</v>
      </c>
      <c r="K76" s="23">
        <v>0.22</v>
      </c>
      <c r="L76" s="23">
        <v>0</v>
      </c>
      <c r="M76" s="23">
        <v>24.226800000000001</v>
      </c>
      <c r="N76" s="24">
        <v>2442.5700000000002</v>
      </c>
      <c r="O76" s="23">
        <v>24.226800000000001</v>
      </c>
      <c r="P76" s="24">
        <v>3119.14</v>
      </c>
      <c r="Q76" s="292">
        <v>7.767140942695744E-3</v>
      </c>
      <c r="R76" s="23">
        <v>75.5</v>
      </c>
      <c r="S76" s="293">
        <v>0.58641914117352867</v>
      </c>
      <c r="T76" s="293">
        <v>466.02845656174463</v>
      </c>
      <c r="U76" s="294">
        <v>35.185148470411718</v>
      </c>
    </row>
    <row r="77" spans="1:21" ht="15.95" customHeight="1" x14ac:dyDescent="0.25">
      <c r="A77" s="310" t="s">
        <v>32</v>
      </c>
      <c r="B77" s="258" t="s">
        <v>150</v>
      </c>
      <c r="C77" s="259">
        <v>5</v>
      </c>
      <c r="D77" s="260" t="s">
        <v>590</v>
      </c>
      <c r="E77" s="260" t="s">
        <v>41</v>
      </c>
      <c r="F77" s="259">
        <v>40</v>
      </c>
      <c r="G77" s="259">
        <v>1979</v>
      </c>
      <c r="H77" s="261">
        <v>24.748999999999999</v>
      </c>
      <c r="I77" s="261">
        <v>2.0997720000000002</v>
      </c>
      <c r="J77" s="261">
        <v>5.2724399999999996</v>
      </c>
      <c r="K77" s="261">
        <v>-8.7720000000000003E-3</v>
      </c>
      <c r="L77" s="261">
        <v>0</v>
      </c>
      <c r="M77" s="261">
        <v>17.385560000000002</v>
      </c>
      <c r="N77" s="262">
        <v>2234.0300000000002</v>
      </c>
      <c r="O77" s="261">
        <v>17.385560000000002</v>
      </c>
      <c r="P77" s="262">
        <v>2234.0300000000002</v>
      </c>
      <c r="Q77" s="263">
        <v>7.7819999999999999E-3</v>
      </c>
      <c r="R77" s="261">
        <v>135.5</v>
      </c>
      <c r="S77" s="264">
        <v>1.0544609999999999</v>
      </c>
      <c r="T77" s="264">
        <v>466.92</v>
      </c>
      <c r="U77" s="265">
        <v>63.267660000000006</v>
      </c>
    </row>
    <row r="78" spans="1:21" ht="15.95" customHeight="1" x14ac:dyDescent="0.25">
      <c r="A78" s="310" t="s">
        <v>32</v>
      </c>
      <c r="B78" s="258" t="s">
        <v>378</v>
      </c>
      <c r="C78" s="259">
        <v>5</v>
      </c>
      <c r="D78" s="260" t="s">
        <v>382</v>
      </c>
      <c r="E78" s="260"/>
      <c r="F78" s="259">
        <v>28</v>
      </c>
      <c r="G78" s="259">
        <v>1979</v>
      </c>
      <c r="H78" s="261">
        <v>14.622999999999999</v>
      </c>
      <c r="I78" s="261">
        <v>1.4219999999999999</v>
      </c>
      <c r="J78" s="261">
        <v>1.962</v>
      </c>
      <c r="K78" s="261">
        <v>0.159</v>
      </c>
      <c r="L78" s="261">
        <v>1.994</v>
      </c>
      <c r="M78" s="261">
        <v>9.0860000000000003</v>
      </c>
      <c r="N78" s="262">
        <v>1420.17</v>
      </c>
      <c r="O78" s="261">
        <v>11.08</v>
      </c>
      <c r="P78" s="262">
        <v>1420.17</v>
      </c>
      <c r="Q78" s="263">
        <v>7.8009999999999998E-3</v>
      </c>
      <c r="R78" s="261">
        <v>137.44900000000001</v>
      </c>
      <c r="S78" s="264">
        <v>1.07</v>
      </c>
      <c r="T78" s="264">
        <v>468.06</v>
      </c>
      <c r="U78" s="265">
        <v>64.33</v>
      </c>
    </row>
    <row r="79" spans="1:21" ht="15.95" customHeight="1" x14ac:dyDescent="0.25">
      <c r="A79" s="310" t="s">
        <v>32</v>
      </c>
      <c r="B79" s="258" t="s">
        <v>97</v>
      </c>
      <c r="C79" s="259">
        <v>8</v>
      </c>
      <c r="D79" s="260" t="s">
        <v>185</v>
      </c>
      <c r="E79" s="260"/>
      <c r="F79" s="259">
        <v>31</v>
      </c>
      <c r="G79" s="259">
        <v>2016</v>
      </c>
      <c r="H79" s="261">
        <v>15.53</v>
      </c>
      <c r="I79" s="261">
        <v>2.271128</v>
      </c>
      <c r="J79" s="261">
        <v>0.82599500000000003</v>
      </c>
      <c r="K79" s="261">
        <v>-2.7129E-2</v>
      </c>
      <c r="L79" s="261">
        <v>0</v>
      </c>
      <c r="M79" s="261">
        <v>12.460008</v>
      </c>
      <c r="N79" s="262">
        <v>1589.21</v>
      </c>
      <c r="O79" s="261">
        <v>12.460006</v>
      </c>
      <c r="P79" s="262">
        <v>1589.21</v>
      </c>
      <c r="Q79" s="263">
        <v>7.8403772943789682E-3</v>
      </c>
      <c r="R79" s="261">
        <v>93.304000000000002</v>
      </c>
      <c r="S79" s="264">
        <v>0.7315385630747353</v>
      </c>
      <c r="T79" s="264">
        <v>470.42263766273805</v>
      </c>
      <c r="U79" s="265">
        <v>43.892313784484109</v>
      </c>
    </row>
    <row r="80" spans="1:21" ht="15.95" customHeight="1" x14ac:dyDescent="0.2">
      <c r="A80" s="310" t="s">
        <v>32</v>
      </c>
      <c r="B80" s="258" t="s">
        <v>101</v>
      </c>
      <c r="C80" s="266">
        <v>5</v>
      </c>
      <c r="D80" s="267" t="s">
        <v>138</v>
      </c>
      <c r="E80" s="268" t="s">
        <v>41</v>
      </c>
      <c r="F80" s="269">
        <v>20</v>
      </c>
      <c r="G80" s="270" t="s">
        <v>53</v>
      </c>
      <c r="H80" s="271">
        <v>10.26</v>
      </c>
      <c r="I80" s="271">
        <v>1.53</v>
      </c>
      <c r="J80" s="271">
        <v>1.65</v>
      </c>
      <c r="K80" s="271">
        <v>1.2E-2</v>
      </c>
      <c r="L80" s="271">
        <v>1.054</v>
      </c>
      <c r="M80" s="271">
        <v>6.016</v>
      </c>
      <c r="N80" s="296">
        <v>899.93</v>
      </c>
      <c r="O80" s="271">
        <v>7.07</v>
      </c>
      <c r="P80" s="296">
        <v>899.93</v>
      </c>
      <c r="Q80" s="273">
        <v>7.8561665907348355E-3</v>
      </c>
      <c r="R80" s="274">
        <v>88.5</v>
      </c>
      <c r="S80" s="275">
        <v>0.69527074328003291</v>
      </c>
      <c r="T80" s="275">
        <v>471.36999544409014</v>
      </c>
      <c r="U80" s="276">
        <v>41.716244596801978</v>
      </c>
    </row>
    <row r="81" spans="1:22" ht="15.95" customHeight="1" x14ac:dyDescent="0.2">
      <c r="A81" s="311" t="s">
        <v>32</v>
      </c>
      <c r="B81" s="277" t="s">
        <v>151</v>
      </c>
      <c r="C81" s="278">
        <v>3</v>
      </c>
      <c r="D81" s="279" t="s">
        <v>222</v>
      </c>
      <c r="E81" s="280" t="s">
        <v>125</v>
      </c>
      <c r="F81" s="278">
        <v>15</v>
      </c>
      <c r="G81" s="278">
        <v>1978</v>
      </c>
      <c r="H81" s="281">
        <v>9.77</v>
      </c>
      <c r="I81" s="281">
        <v>1</v>
      </c>
      <c r="J81" s="281">
        <v>2.4</v>
      </c>
      <c r="K81" s="281">
        <v>7.0000000000000007E-2</v>
      </c>
      <c r="L81" s="281">
        <v>0</v>
      </c>
      <c r="M81" s="281">
        <v>6.3</v>
      </c>
      <c r="N81" s="282">
        <v>799.12</v>
      </c>
      <c r="O81" s="281">
        <v>6.3</v>
      </c>
      <c r="P81" s="282">
        <v>799.1</v>
      </c>
      <c r="Q81" s="283">
        <v>7.8838693530221497E-3</v>
      </c>
      <c r="R81" s="281">
        <v>133.4</v>
      </c>
      <c r="S81" s="284">
        <v>1.0517081716931549</v>
      </c>
      <c r="T81" s="284">
        <v>473.03216118132895</v>
      </c>
      <c r="U81" s="285">
        <v>63.102490301589285</v>
      </c>
    </row>
    <row r="82" spans="1:22" ht="15.95" customHeight="1" x14ac:dyDescent="0.25">
      <c r="A82" s="310" t="s">
        <v>32</v>
      </c>
      <c r="B82" s="258" t="s">
        <v>160</v>
      </c>
      <c r="C82" s="259">
        <v>6</v>
      </c>
      <c r="D82" s="260" t="s">
        <v>159</v>
      </c>
      <c r="E82" s="260" t="s">
        <v>124</v>
      </c>
      <c r="F82" s="259">
        <v>30</v>
      </c>
      <c r="G82" s="259">
        <v>1980</v>
      </c>
      <c r="H82" s="261">
        <v>21.359000000000002</v>
      </c>
      <c r="I82" s="261">
        <v>2.64</v>
      </c>
      <c r="J82" s="261">
        <v>5.5019999999999998</v>
      </c>
      <c r="K82" s="261">
        <v>0.16500000000000001</v>
      </c>
      <c r="L82" s="261"/>
      <c r="M82" s="261">
        <v>13.052</v>
      </c>
      <c r="N82" s="262">
        <v>1649.48</v>
      </c>
      <c r="O82" s="261">
        <v>13.052</v>
      </c>
      <c r="P82" s="262">
        <v>1649.48</v>
      </c>
      <c r="Q82" s="263">
        <v>7.9127967601910904E-3</v>
      </c>
      <c r="R82" s="261">
        <v>118.1</v>
      </c>
      <c r="S82" s="264">
        <v>0.93450129737856769</v>
      </c>
      <c r="T82" s="264">
        <v>474.76780561146541</v>
      </c>
      <c r="U82" s="265">
        <v>56.070077842714063</v>
      </c>
    </row>
    <row r="83" spans="1:22" ht="15.95" customHeight="1" x14ac:dyDescent="0.2">
      <c r="A83" s="311" t="s">
        <v>32</v>
      </c>
      <c r="B83" s="277" t="s">
        <v>151</v>
      </c>
      <c r="C83" s="278">
        <v>5</v>
      </c>
      <c r="D83" s="279" t="s">
        <v>152</v>
      </c>
      <c r="E83" s="280" t="s">
        <v>125</v>
      </c>
      <c r="F83" s="278">
        <v>40</v>
      </c>
      <c r="G83" s="278">
        <v>1982</v>
      </c>
      <c r="H83" s="281">
        <v>25.725000000000001</v>
      </c>
      <c r="I83" s="281">
        <v>2.8</v>
      </c>
      <c r="J83" s="281">
        <v>5.3</v>
      </c>
      <c r="K83" s="281">
        <v>-7.4999999999999997E-2</v>
      </c>
      <c r="L83" s="281">
        <v>0</v>
      </c>
      <c r="M83" s="281">
        <v>17.7</v>
      </c>
      <c r="N83" s="282">
        <v>2229.1799999999998</v>
      </c>
      <c r="O83" s="281">
        <v>17.7</v>
      </c>
      <c r="P83" s="282">
        <v>2229.1799999999998</v>
      </c>
      <c r="Q83" s="283">
        <v>7.9401394234651316E-3</v>
      </c>
      <c r="R83" s="281">
        <v>133.4</v>
      </c>
      <c r="S83" s="284">
        <v>1.0592145990902486</v>
      </c>
      <c r="T83" s="284">
        <v>476.40836540790787</v>
      </c>
      <c r="U83" s="285">
        <v>63.552875945414911</v>
      </c>
    </row>
    <row r="84" spans="1:22" ht="15.95" customHeight="1" x14ac:dyDescent="0.25">
      <c r="A84" s="312" t="s">
        <v>32</v>
      </c>
      <c r="B84" s="295" t="s">
        <v>100</v>
      </c>
      <c r="C84" s="259">
        <v>6</v>
      </c>
      <c r="D84" s="260" t="s">
        <v>418</v>
      </c>
      <c r="E84" s="260" t="s">
        <v>41</v>
      </c>
      <c r="F84" s="259">
        <v>35</v>
      </c>
      <c r="G84" s="259">
        <v>1971</v>
      </c>
      <c r="H84" s="261">
        <v>21.204999999999998</v>
      </c>
      <c r="I84" s="261">
        <v>2.5499999999999998</v>
      </c>
      <c r="J84" s="261">
        <v>3.141</v>
      </c>
      <c r="K84" s="261">
        <v>-0.13200000000000001</v>
      </c>
      <c r="L84" s="261">
        <v>2.7930000000000001</v>
      </c>
      <c r="M84" s="261">
        <v>12.721</v>
      </c>
      <c r="N84" s="262">
        <v>1947.61</v>
      </c>
      <c r="O84" s="261">
        <v>15.513999999999999</v>
      </c>
      <c r="P84" s="262">
        <v>1947.61</v>
      </c>
      <c r="Q84" s="263">
        <v>7.9656604761733606E-3</v>
      </c>
      <c r="R84" s="261">
        <v>89.38</v>
      </c>
      <c r="S84" s="264">
        <v>0.71197073336037497</v>
      </c>
      <c r="T84" s="264">
        <v>477.93962857040162</v>
      </c>
      <c r="U84" s="265">
        <v>42.718244001622494</v>
      </c>
    </row>
    <row r="85" spans="1:22" ht="15.95" customHeight="1" x14ac:dyDescent="0.25">
      <c r="A85" s="310" t="s">
        <v>32</v>
      </c>
      <c r="B85" s="258" t="s">
        <v>150</v>
      </c>
      <c r="C85" s="259">
        <v>8</v>
      </c>
      <c r="D85" s="260" t="s">
        <v>441</v>
      </c>
      <c r="E85" s="260" t="s">
        <v>41</v>
      </c>
      <c r="F85" s="259">
        <v>22</v>
      </c>
      <c r="G85" s="259">
        <v>1982</v>
      </c>
      <c r="H85" s="261">
        <v>14.249000000000001</v>
      </c>
      <c r="I85" s="261">
        <v>1.602981</v>
      </c>
      <c r="J85" s="261">
        <v>3.5697190000000001</v>
      </c>
      <c r="K85" s="261">
        <v>-7.2981000000000004E-2</v>
      </c>
      <c r="L85" s="261">
        <v>1.646871</v>
      </c>
      <c r="M85" s="261">
        <v>9.1492810000000002</v>
      </c>
      <c r="N85" s="262">
        <v>1146.26</v>
      </c>
      <c r="O85" s="261">
        <v>9.1492810000000002</v>
      </c>
      <c r="P85" s="262">
        <v>1146.26</v>
      </c>
      <c r="Q85" s="263">
        <v>7.9810000000000002E-3</v>
      </c>
      <c r="R85" s="261">
        <v>135.5</v>
      </c>
      <c r="S85" s="264">
        <v>1.0814254999999999</v>
      </c>
      <c r="T85" s="264">
        <v>478.86</v>
      </c>
      <c r="U85" s="265">
        <v>64.885530000000003</v>
      </c>
    </row>
    <row r="86" spans="1:22" ht="15.95" customHeight="1" x14ac:dyDescent="0.25">
      <c r="A86" s="311" t="s">
        <v>32</v>
      </c>
      <c r="B86" s="277" t="s">
        <v>119</v>
      </c>
      <c r="C86" s="21">
        <v>10</v>
      </c>
      <c r="D86" s="291" t="s">
        <v>424</v>
      </c>
      <c r="E86" s="291" t="s">
        <v>120</v>
      </c>
      <c r="F86" s="21">
        <v>45</v>
      </c>
      <c r="G86" s="21" t="s">
        <v>53</v>
      </c>
      <c r="H86" s="23">
        <v>27</v>
      </c>
      <c r="I86" s="23">
        <v>3.0295999999999998</v>
      </c>
      <c r="J86" s="23">
        <v>9.1465999999999994</v>
      </c>
      <c r="K86" s="23">
        <v>-0.37759999999999999</v>
      </c>
      <c r="L86" s="23">
        <v>0</v>
      </c>
      <c r="M86" s="23">
        <v>15.2014</v>
      </c>
      <c r="N86" s="24">
        <v>1888.38</v>
      </c>
      <c r="O86" s="23">
        <v>15.2014</v>
      </c>
      <c r="P86" s="24">
        <v>1888.38</v>
      </c>
      <c r="Q86" s="292">
        <v>8.0499687562884583E-3</v>
      </c>
      <c r="R86" s="23">
        <v>75.5</v>
      </c>
      <c r="S86" s="293">
        <v>0.60777264109977858</v>
      </c>
      <c r="T86" s="293">
        <v>482.99812537730753</v>
      </c>
      <c r="U86" s="294">
        <v>36.466358465986723</v>
      </c>
    </row>
    <row r="87" spans="1:22" ht="15.95" customHeight="1" x14ac:dyDescent="0.25">
      <c r="A87" s="313" t="s">
        <v>32</v>
      </c>
      <c r="B87" s="21" t="s">
        <v>31</v>
      </c>
      <c r="C87" s="21">
        <v>2</v>
      </c>
      <c r="D87" s="22" t="s">
        <v>46</v>
      </c>
      <c r="E87" s="21" t="s">
        <v>34</v>
      </c>
      <c r="F87" s="21">
        <v>87</v>
      </c>
      <c r="G87" s="21">
        <v>1983</v>
      </c>
      <c r="H87" s="23">
        <v>49.615000000000002</v>
      </c>
      <c r="I87" s="23">
        <v>7.6206610000000001</v>
      </c>
      <c r="J87" s="23">
        <v>15.13519</v>
      </c>
      <c r="K87" s="23">
        <v>-0.37865799999999999</v>
      </c>
      <c r="L87" s="23">
        <v>4.9028090000000004</v>
      </c>
      <c r="M87" s="23">
        <v>27.237599000000003</v>
      </c>
      <c r="N87" s="24">
        <v>3382.64</v>
      </c>
      <c r="O87" s="23">
        <v>27.237599000000003</v>
      </c>
      <c r="P87" s="24">
        <v>3382.64</v>
      </c>
      <c r="Q87" s="25">
        <v>8.0521719721874056E-3</v>
      </c>
      <c r="R87" s="23">
        <v>75.599999999999994</v>
      </c>
      <c r="S87" s="23">
        <v>0.60874420109736782</v>
      </c>
      <c r="T87" s="23">
        <v>483.13031833124433</v>
      </c>
      <c r="U87" s="109">
        <v>36.524652065842069</v>
      </c>
      <c r="V87" s="3"/>
    </row>
    <row r="88" spans="1:22" ht="15.95" customHeight="1" x14ac:dyDescent="0.2">
      <c r="A88" s="311" t="s">
        <v>32</v>
      </c>
      <c r="B88" s="277" t="s">
        <v>136</v>
      </c>
      <c r="C88" s="278">
        <v>3</v>
      </c>
      <c r="D88" s="279" t="s">
        <v>318</v>
      </c>
      <c r="E88" s="280" t="s">
        <v>120</v>
      </c>
      <c r="F88" s="278">
        <v>22</v>
      </c>
      <c r="G88" s="278">
        <v>1991</v>
      </c>
      <c r="H88" s="281">
        <v>14.8</v>
      </c>
      <c r="I88" s="281">
        <v>1.52</v>
      </c>
      <c r="J88" s="281">
        <v>4.12</v>
      </c>
      <c r="K88" s="281">
        <v>-0.3</v>
      </c>
      <c r="L88" s="281">
        <v>1.7</v>
      </c>
      <c r="M88" s="281">
        <v>7.73</v>
      </c>
      <c r="N88" s="282">
        <v>1170</v>
      </c>
      <c r="O88" s="281">
        <v>9.43</v>
      </c>
      <c r="P88" s="282">
        <v>1170</v>
      </c>
      <c r="Q88" s="283">
        <f>O88/P88</f>
        <v>8.0598290598290594E-3</v>
      </c>
      <c r="R88" s="281">
        <v>115.9</v>
      </c>
      <c r="S88" s="284">
        <f>Q88*R88</f>
        <v>0.93413418803418802</v>
      </c>
      <c r="T88" s="284">
        <f>Q88*60*1000</f>
        <v>483.58974358974353</v>
      </c>
      <c r="U88" s="285">
        <f>T88*R88/1000</f>
        <v>56.048051282051283</v>
      </c>
    </row>
    <row r="89" spans="1:22" ht="15.95" customHeight="1" x14ac:dyDescent="0.25">
      <c r="A89" s="310" t="s">
        <v>32</v>
      </c>
      <c r="B89" s="258" t="s">
        <v>99</v>
      </c>
      <c r="C89" s="259">
        <v>6</v>
      </c>
      <c r="D89" s="260" t="s">
        <v>489</v>
      </c>
      <c r="E89" s="260"/>
      <c r="F89" s="259">
        <v>65</v>
      </c>
      <c r="G89" s="259" t="s">
        <v>490</v>
      </c>
      <c r="H89" s="261">
        <v>35.818100000000001</v>
      </c>
      <c r="I89" s="261">
        <v>3.3370000000000002</v>
      </c>
      <c r="J89" s="261">
        <v>6.82</v>
      </c>
      <c r="K89" s="261">
        <v>0.30609999999999998</v>
      </c>
      <c r="L89" s="261">
        <v>4.5639000000000003</v>
      </c>
      <c r="M89" s="261">
        <v>20.7911</v>
      </c>
      <c r="N89" s="262">
        <v>3064.44</v>
      </c>
      <c r="O89" s="261">
        <v>22.748000000000001</v>
      </c>
      <c r="P89" s="262">
        <v>2813.95</v>
      </c>
      <c r="Q89" s="263">
        <v>8.0840100215000283E-3</v>
      </c>
      <c r="R89" s="261">
        <v>95.5</v>
      </c>
      <c r="S89" s="264">
        <v>0.77202295705325275</v>
      </c>
      <c r="T89" s="264">
        <v>485.04060129000169</v>
      </c>
      <c r="U89" s="265">
        <v>46.321377423195159</v>
      </c>
    </row>
    <row r="90" spans="1:22" ht="15.95" customHeight="1" x14ac:dyDescent="0.25">
      <c r="A90" s="310" t="s">
        <v>32</v>
      </c>
      <c r="B90" s="258" t="s">
        <v>150</v>
      </c>
      <c r="C90" s="259">
        <v>9</v>
      </c>
      <c r="D90" s="260" t="s">
        <v>593</v>
      </c>
      <c r="E90" s="260" t="s">
        <v>41</v>
      </c>
      <c r="F90" s="259">
        <v>22</v>
      </c>
      <c r="G90" s="259">
        <v>1986</v>
      </c>
      <c r="H90" s="261">
        <v>13.47</v>
      </c>
      <c r="I90" s="261">
        <v>1.270869</v>
      </c>
      <c r="J90" s="261">
        <v>3.223001</v>
      </c>
      <c r="K90" s="261">
        <v>-0.19986899999999999</v>
      </c>
      <c r="L90" s="261">
        <v>1.65168</v>
      </c>
      <c r="M90" s="261">
        <v>9.1759900000000005</v>
      </c>
      <c r="N90" s="262">
        <v>1126.69</v>
      </c>
      <c r="O90" s="261">
        <v>9.1759900000000005</v>
      </c>
      <c r="P90" s="262">
        <v>1126.69</v>
      </c>
      <c r="Q90" s="263">
        <v>8.1440000000000002E-3</v>
      </c>
      <c r="R90" s="261">
        <v>135.5</v>
      </c>
      <c r="S90" s="264">
        <v>1.103512</v>
      </c>
      <c r="T90" s="264">
        <v>488.64000000000004</v>
      </c>
      <c r="U90" s="265">
        <v>66.210719999999995</v>
      </c>
    </row>
    <row r="91" spans="1:22" ht="15.95" customHeight="1" x14ac:dyDescent="0.2">
      <c r="A91" s="310" t="s">
        <v>32</v>
      </c>
      <c r="B91" s="258" t="s">
        <v>123</v>
      </c>
      <c r="C91" s="266">
        <v>3</v>
      </c>
      <c r="D91" s="268" t="s">
        <v>291</v>
      </c>
      <c r="E91" s="268" t="s">
        <v>41</v>
      </c>
      <c r="F91" s="266">
        <v>30</v>
      </c>
      <c r="G91" s="266">
        <v>1993</v>
      </c>
      <c r="H91" s="274">
        <v>20.475000000000001</v>
      </c>
      <c r="I91" s="274">
        <v>2.0910000000000002</v>
      </c>
      <c r="J91" s="274">
        <v>5.0330000000000004</v>
      </c>
      <c r="K91" s="274"/>
      <c r="L91" s="274"/>
      <c r="M91" s="274">
        <v>13.351000000000001</v>
      </c>
      <c r="N91" s="297">
        <v>1637.48</v>
      </c>
      <c r="O91" s="274">
        <v>13.351000000000001</v>
      </c>
      <c r="P91" s="297">
        <v>1637.48</v>
      </c>
      <c r="Q91" s="273">
        <v>8.1533820260400128E-3</v>
      </c>
      <c r="R91" s="274">
        <v>76.900000000000006</v>
      </c>
      <c r="S91" s="275">
        <v>0.62699507780247699</v>
      </c>
      <c r="T91" s="275">
        <v>489.20292156240077</v>
      </c>
      <c r="U91" s="276">
        <v>37.619704668148621</v>
      </c>
    </row>
    <row r="92" spans="1:22" ht="15.95" customHeight="1" x14ac:dyDescent="0.2">
      <c r="A92" s="311" t="s">
        <v>32</v>
      </c>
      <c r="B92" s="277" t="s">
        <v>136</v>
      </c>
      <c r="C92" s="278">
        <v>4</v>
      </c>
      <c r="D92" s="279" t="s">
        <v>641</v>
      </c>
      <c r="E92" s="280" t="s">
        <v>120</v>
      </c>
      <c r="F92" s="278">
        <v>18</v>
      </c>
      <c r="G92" s="278">
        <v>1961</v>
      </c>
      <c r="H92" s="281">
        <v>9.5399999999999991</v>
      </c>
      <c r="I92" s="281">
        <v>1.31</v>
      </c>
      <c r="J92" s="281">
        <v>2.16</v>
      </c>
      <c r="K92" s="281">
        <v>-0.14000000000000001</v>
      </c>
      <c r="L92" s="281">
        <v>1.1100000000000001</v>
      </c>
      <c r="M92" s="281">
        <v>5.08</v>
      </c>
      <c r="N92" s="282">
        <v>839.24</v>
      </c>
      <c r="O92" s="281">
        <v>6.06</v>
      </c>
      <c r="P92" s="282">
        <v>741.7</v>
      </c>
      <c r="Q92" s="283">
        <f>O92/P92</f>
        <v>8.1704193069974378E-3</v>
      </c>
      <c r="R92" s="281">
        <v>115.9</v>
      </c>
      <c r="S92" s="284">
        <f>Q92*R92</f>
        <v>0.94695159768100312</v>
      </c>
      <c r="T92" s="284">
        <f>Q92*60*1000</f>
        <v>490.22515841984625</v>
      </c>
      <c r="U92" s="285">
        <f>T92*R92/1000</f>
        <v>56.817095860860185</v>
      </c>
    </row>
    <row r="93" spans="1:22" ht="15.95" customHeight="1" x14ac:dyDescent="0.25">
      <c r="A93" s="312" t="s">
        <v>32</v>
      </c>
      <c r="B93" s="295" t="s">
        <v>100</v>
      </c>
      <c r="C93" s="259">
        <v>7</v>
      </c>
      <c r="D93" s="260" t="s">
        <v>536</v>
      </c>
      <c r="E93" s="260" t="s">
        <v>41</v>
      </c>
      <c r="F93" s="259">
        <v>13</v>
      </c>
      <c r="G93" s="259">
        <v>1954</v>
      </c>
      <c r="H93" s="261">
        <v>6.7990000000000004</v>
      </c>
      <c r="I93" s="261">
        <v>0.96899999999999997</v>
      </c>
      <c r="J93" s="261">
        <v>1.2250000000000001</v>
      </c>
      <c r="K93" s="261">
        <v>0.20399999999999999</v>
      </c>
      <c r="L93" s="261">
        <v>0.82899999999999996</v>
      </c>
      <c r="M93" s="261">
        <v>3.7759999999999998</v>
      </c>
      <c r="N93" s="262">
        <v>562.44000000000005</v>
      </c>
      <c r="O93" s="261">
        <v>4.6050000000000004</v>
      </c>
      <c r="P93" s="262">
        <v>562.44000000000005</v>
      </c>
      <c r="Q93" s="263">
        <v>8.1875400042671215E-3</v>
      </c>
      <c r="R93" s="261">
        <v>89.38</v>
      </c>
      <c r="S93" s="264">
        <v>0.73180232558139524</v>
      </c>
      <c r="T93" s="264">
        <v>491.25240025602727</v>
      </c>
      <c r="U93" s="265">
        <v>43.908139534883716</v>
      </c>
    </row>
    <row r="94" spans="1:22" ht="15.95" customHeight="1" x14ac:dyDescent="0.2">
      <c r="A94" s="311" t="s">
        <v>32</v>
      </c>
      <c r="B94" s="277" t="s">
        <v>151</v>
      </c>
      <c r="C94" s="278">
        <v>8</v>
      </c>
      <c r="D94" s="279" t="s">
        <v>126</v>
      </c>
      <c r="E94" s="280" t="s">
        <v>125</v>
      </c>
      <c r="F94" s="278">
        <v>12</v>
      </c>
      <c r="G94" s="278">
        <v>1989</v>
      </c>
      <c r="H94" s="281">
        <v>7.6890000000000001</v>
      </c>
      <c r="I94" s="281">
        <v>0.4</v>
      </c>
      <c r="J94" s="281">
        <v>1.8</v>
      </c>
      <c r="K94" s="281">
        <v>8.8999999999999996E-2</v>
      </c>
      <c r="L94" s="281">
        <v>1</v>
      </c>
      <c r="M94" s="281">
        <v>4.4000000000000004</v>
      </c>
      <c r="N94" s="282">
        <v>652.44000000000005</v>
      </c>
      <c r="O94" s="281">
        <v>5.4</v>
      </c>
      <c r="P94" s="282">
        <v>652.4</v>
      </c>
      <c r="Q94" s="283">
        <v>8.2771305947271622E-3</v>
      </c>
      <c r="R94" s="281">
        <v>133.4</v>
      </c>
      <c r="S94" s="284">
        <v>1.1041692213366034</v>
      </c>
      <c r="T94" s="284">
        <v>496.62783568362971</v>
      </c>
      <c r="U94" s="285">
        <v>66.250153280196201</v>
      </c>
    </row>
    <row r="95" spans="1:22" ht="15.95" customHeight="1" x14ac:dyDescent="0.2">
      <c r="A95" s="310" t="s">
        <v>32</v>
      </c>
      <c r="B95" s="258" t="s">
        <v>321</v>
      </c>
      <c r="C95" s="266">
        <v>3</v>
      </c>
      <c r="D95" s="268" t="s">
        <v>370</v>
      </c>
      <c r="E95" s="268" t="s">
        <v>122</v>
      </c>
      <c r="F95" s="266">
        <v>20</v>
      </c>
      <c r="G95" s="266">
        <v>1984</v>
      </c>
      <c r="H95" s="274">
        <v>13.69</v>
      </c>
      <c r="I95" s="274">
        <v>1.63</v>
      </c>
      <c r="J95" s="274">
        <v>3.32</v>
      </c>
      <c r="K95" s="274"/>
      <c r="L95" s="274"/>
      <c r="M95" s="274"/>
      <c r="N95" s="297"/>
      <c r="O95" s="274">
        <v>8.74</v>
      </c>
      <c r="P95" s="297">
        <v>1052.24</v>
      </c>
      <c r="Q95" s="273">
        <v>8.3060898654299404E-3</v>
      </c>
      <c r="R95" s="274">
        <v>124.369</v>
      </c>
      <c r="S95" s="275">
        <v>1.0330200904736562</v>
      </c>
      <c r="T95" s="275">
        <v>498.36539192579642</v>
      </c>
      <c r="U95" s="276">
        <v>61.981205428419372</v>
      </c>
    </row>
    <row r="96" spans="1:22" ht="15.95" customHeight="1" x14ac:dyDescent="0.2">
      <c r="A96" s="310" t="s">
        <v>32</v>
      </c>
      <c r="B96" s="258" t="s">
        <v>102</v>
      </c>
      <c r="C96" s="266">
        <v>6</v>
      </c>
      <c r="D96" s="267" t="s">
        <v>141</v>
      </c>
      <c r="E96" s="268" t="s">
        <v>41</v>
      </c>
      <c r="F96" s="269">
        <v>21</v>
      </c>
      <c r="G96" s="270" t="s">
        <v>103</v>
      </c>
      <c r="H96" s="271">
        <v>11.55</v>
      </c>
      <c r="I96" s="271">
        <v>1.66</v>
      </c>
      <c r="J96" s="271">
        <v>2.19</v>
      </c>
      <c r="K96" s="271">
        <v>-0.28000000000000003</v>
      </c>
      <c r="L96" s="271">
        <v>2.15</v>
      </c>
      <c r="M96" s="271">
        <v>5.83</v>
      </c>
      <c r="N96" s="272">
        <v>959.23</v>
      </c>
      <c r="O96" s="271">
        <v>7.98</v>
      </c>
      <c r="P96" s="272">
        <v>959.23</v>
      </c>
      <c r="Q96" s="273">
        <v>8.3191726697455261E-3</v>
      </c>
      <c r="R96" s="274">
        <v>88.5</v>
      </c>
      <c r="S96" s="275">
        <v>0.73624678127247911</v>
      </c>
      <c r="T96" s="275">
        <v>499.1503601847316</v>
      </c>
      <c r="U96" s="276">
        <v>44.174806876348747</v>
      </c>
    </row>
    <row r="97" spans="1:22" ht="15.95" customHeight="1" x14ac:dyDescent="0.25">
      <c r="A97" s="313" t="s">
        <v>32</v>
      </c>
      <c r="B97" s="21" t="s">
        <v>31</v>
      </c>
      <c r="C97" s="21">
        <v>3</v>
      </c>
      <c r="D97" s="22" t="s">
        <v>137</v>
      </c>
      <c r="E97" s="21" t="s">
        <v>33</v>
      </c>
      <c r="F97" s="21">
        <v>70</v>
      </c>
      <c r="G97" s="21">
        <v>2008</v>
      </c>
      <c r="H97" s="23">
        <v>49.664999999999999</v>
      </c>
      <c r="I97" s="23">
        <v>18.164024000000001</v>
      </c>
      <c r="J97" s="23">
        <v>0</v>
      </c>
      <c r="K97" s="23">
        <v>0</v>
      </c>
      <c r="L97" s="23">
        <v>0</v>
      </c>
      <c r="M97" s="23">
        <v>39.872998000000003</v>
      </c>
      <c r="N97" s="24">
        <v>4787.37</v>
      </c>
      <c r="O97" s="23">
        <v>39.872998000000003</v>
      </c>
      <c r="P97" s="24">
        <v>4787.37</v>
      </c>
      <c r="Q97" s="25">
        <v>8.3287897112610896E-3</v>
      </c>
      <c r="R97" s="23">
        <v>75.599999999999994</v>
      </c>
      <c r="S97" s="23">
        <v>0.62965650217133828</v>
      </c>
      <c r="T97" s="23">
        <v>499.72738267566535</v>
      </c>
      <c r="U97" s="109">
        <v>37.779390130280298</v>
      </c>
      <c r="V97" s="3"/>
    </row>
    <row r="98" spans="1:22" ht="15.95" customHeight="1" x14ac:dyDescent="0.2">
      <c r="A98" s="311" t="s">
        <v>32</v>
      </c>
      <c r="B98" s="277" t="s">
        <v>136</v>
      </c>
      <c r="C98" s="278">
        <v>5</v>
      </c>
      <c r="D98" s="279" t="s">
        <v>462</v>
      </c>
      <c r="E98" s="280" t="s">
        <v>120</v>
      </c>
      <c r="F98" s="278">
        <v>28</v>
      </c>
      <c r="G98" s="278">
        <v>1985</v>
      </c>
      <c r="H98" s="281">
        <v>15.4</v>
      </c>
      <c r="I98" s="281">
        <v>1.05</v>
      </c>
      <c r="J98" s="281">
        <v>4.2300000000000004</v>
      </c>
      <c r="K98" s="281">
        <v>0.17</v>
      </c>
      <c r="L98" s="281">
        <v>1.78</v>
      </c>
      <c r="M98" s="281">
        <v>8.11</v>
      </c>
      <c r="N98" s="282">
        <v>1186.2</v>
      </c>
      <c r="O98" s="281">
        <v>9.89</v>
      </c>
      <c r="P98" s="282">
        <v>1186.1600000000001</v>
      </c>
      <c r="Q98" s="283">
        <f>O98/P98</f>
        <v>8.3378296351251102E-3</v>
      </c>
      <c r="R98" s="281">
        <v>115.9</v>
      </c>
      <c r="S98" s="284">
        <f>Q98*R98</f>
        <v>0.96635445471100034</v>
      </c>
      <c r="T98" s="284">
        <f>Q98*60*1000</f>
        <v>500.26977810750662</v>
      </c>
      <c r="U98" s="285">
        <f>T98*R98/1000</f>
        <v>57.981267282660021</v>
      </c>
    </row>
    <row r="99" spans="1:22" ht="15.95" customHeight="1" x14ac:dyDescent="0.2">
      <c r="A99" s="310" t="s">
        <v>32</v>
      </c>
      <c r="B99" s="258" t="s">
        <v>101</v>
      </c>
      <c r="C99" s="266">
        <v>7</v>
      </c>
      <c r="D99" s="267" t="s">
        <v>140</v>
      </c>
      <c r="E99" s="268" t="s">
        <v>41</v>
      </c>
      <c r="F99" s="269">
        <v>45</v>
      </c>
      <c r="G99" s="270" t="s">
        <v>103</v>
      </c>
      <c r="H99" s="271">
        <v>29.05</v>
      </c>
      <c r="I99" s="271">
        <v>5.0999999999999996</v>
      </c>
      <c r="J99" s="271">
        <v>5.62</v>
      </c>
      <c r="K99" s="271">
        <v>-1.02</v>
      </c>
      <c r="L99" s="271">
        <v>3.4830000000000001</v>
      </c>
      <c r="M99" s="271">
        <v>15.867000000000001</v>
      </c>
      <c r="N99" s="272">
        <v>2316.66</v>
      </c>
      <c r="O99" s="271">
        <v>19.350000000000001</v>
      </c>
      <c r="P99" s="272">
        <v>2316.66</v>
      </c>
      <c r="Q99" s="273">
        <v>8.3525420217036607E-3</v>
      </c>
      <c r="R99" s="274">
        <v>88.5</v>
      </c>
      <c r="S99" s="275">
        <v>0.739199968920774</v>
      </c>
      <c r="T99" s="275">
        <v>501.15252130221967</v>
      </c>
      <c r="U99" s="276">
        <v>44.35199813524644</v>
      </c>
    </row>
    <row r="100" spans="1:22" ht="15.95" customHeight="1" x14ac:dyDescent="0.25">
      <c r="A100" s="310" t="s">
        <v>32</v>
      </c>
      <c r="B100" s="258" t="s">
        <v>378</v>
      </c>
      <c r="C100" s="259">
        <v>6</v>
      </c>
      <c r="D100" s="260" t="s">
        <v>380</v>
      </c>
      <c r="E100" s="260"/>
      <c r="F100" s="259">
        <v>40</v>
      </c>
      <c r="G100" s="259">
        <v>1975</v>
      </c>
      <c r="H100" s="261">
        <v>24.041</v>
      </c>
      <c r="I100" s="261">
        <v>3.206</v>
      </c>
      <c r="J100" s="261">
        <v>4.274</v>
      </c>
      <c r="K100" s="261">
        <v>0.41499999999999998</v>
      </c>
      <c r="L100" s="261">
        <v>2.9060000000000001</v>
      </c>
      <c r="M100" s="261">
        <v>13.24</v>
      </c>
      <c r="N100" s="262">
        <v>1929.52</v>
      </c>
      <c r="O100" s="261">
        <v>16.146000000000001</v>
      </c>
      <c r="P100" s="262">
        <v>1929.52</v>
      </c>
      <c r="Q100" s="263">
        <v>8.3669999999999994E-3</v>
      </c>
      <c r="R100" s="261">
        <v>137.44900000000001</v>
      </c>
      <c r="S100" s="264">
        <v>1.1499999999999999</v>
      </c>
      <c r="T100" s="264">
        <v>502.02</v>
      </c>
      <c r="U100" s="265">
        <v>69</v>
      </c>
    </row>
    <row r="101" spans="1:22" ht="15.95" customHeight="1" x14ac:dyDescent="0.2">
      <c r="A101" s="310" t="s">
        <v>32</v>
      </c>
      <c r="B101" s="258" t="s">
        <v>321</v>
      </c>
      <c r="C101" s="266">
        <v>1</v>
      </c>
      <c r="D101" s="268" t="s">
        <v>322</v>
      </c>
      <c r="E101" s="268" t="s">
        <v>122</v>
      </c>
      <c r="F101" s="266">
        <v>44</v>
      </c>
      <c r="G101" s="266">
        <v>1970</v>
      </c>
      <c r="H101" s="274">
        <v>28.730000000000004</v>
      </c>
      <c r="I101" s="274">
        <v>2.65</v>
      </c>
      <c r="J101" s="274">
        <v>8.7200000000000006</v>
      </c>
      <c r="K101" s="274">
        <v>0.31</v>
      </c>
      <c r="L101" s="274"/>
      <c r="M101" s="274"/>
      <c r="N101" s="297"/>
      <c r="O101" s="274">
        <v>17.05</v>
      </c>
      <c r="P101" s="297">
        <v>2033.99</v>
      </c>
      <c r="Q101" s="273">
        <v>8.3825387538778457E-3</v>
      </c>
      <c r="R101" s="274">
        <v>124.369</v>
      </c>
      <c r="S101" s="275">
        <v>1.0425279622810337</v>
      </c>
      <c r="T101" s="275">
        <v>502.95232523267077</v>
      </c>
      <c r="U101" s="276">
        <v>62.551677736862032</v>
      </c>
    </row>
    <row r="102" spans="1:22" ht="15.95" customHeight="1" x14ac:dyDescent="0.2">
      <c r="A102" s="311" t="s">
        <v>32</v>
      </c>
      <c r="B102" s="277" t="s">
        <v>151</v>
      </c>
      <c r="C102" s="278">
        <v>7</v>
      </c>
      <c r="D102" s="279" t="s">
        <v>446</v>
      </c>
      <c r="E102" s="280" t="s">
        <v>125</v>
      </c>
      <c r="F102" s="278">
        <v>5</v>
      </c>
      <c r="G102" s="278"/>
      <c r="H102" s="281">
        <v>3.8460000000000001</v>
      </c>
      <c r="I102" s="281">
        <v>0.1</v>
      </c>
      <c r="J102" s="281">
        <v>1.3</v>
      </c>
      <c r="K102" s="281">
        <v>-5.3999999999999999E-2</v>
      </c>
      <c r="L102" s="281">
        <v>0</v>
      </c>
      <c r="M102" s="281">
        <v>2.5</v>
      </c>
      <c r="N102" s="282">
        <v>297.97000000000003</v>
      </c>
      <c r="O102" s="281">
        <v>2.5</v>
      </c>
      <c r="P102" s="282">
        <v>297.97000000000003</v>
      </c>
      <c r="Q102" s="283">
        <v>8.3901063865489799E-3</v>
      </c>
      <c r="R102" s="281">
        <v>133.4</v>
      </c>
      <c r="S102" s="284">
        <v>1.1192401919656341</v>
      </c>
      <c r="T102" s="284">
        <v>503.40638319293885</v>
      </c>
      <c r="U102" s="285">
        <v>67.154411517938044</v>
      </c>
    </row>
    <row r="103" spans="1:22" ht="15.95" customHeight="1" x14ac:dyDescent="0.25">
      <c r="A103" s="313" t="s">
        <v>32</v>
      </c>
      <c r="B103" s="21" t="s">
        <v>31</v>
      </c>
      <c r="C103" s="21">
        <v>4</v>
      </c>
      <c r="D103" s="22" t="s">
        <v>47</v>
      </c>
      <c r="E103" s="21"/>
      <c r="F103" s="21">
        <v>36</v>
      </c>
      <c r="G103" s="21">
        <v>1987</v>
      </c>
      <c r="H103" s="23">
        <v>29.126999999999999</v>
      </c>
      <c r="I103" s="23">
        <v>3.7084090000000001</v>
      </c>
      <c r="J103" s="23">
        <v>6.1496060000000003</v>
      </c>
      <c r="K103" s="23">
        <v>0.98359200000000002</v>
      </c>
      <c r="L103" s="23">
        <v>0</v>
      </c>
      <c r="M103" s="23">
        <v>18.285408</v>
      </c>
      <c r="N103" s="24">
        <v>2176.88</v>
      </c>
      <c r="O103" s="23">
        <v>18.285408</v>
      </c>
      <c r="P103" s="24">
        <v>2176.88</v>
      </c>
      <c r="Q103" s="25">
        <v>8.3998236007496972E-3</v>
      </c>
      <c r="R103" s="23">
        <v>75.599999999999994</v>
      </c>
      <c r="S103" s="23">
        <v>0.63502666421667708</v>
      </c>
      <c r="T103" s="23">
        <v>503.98941604498179</v>
      </c>
      <c r="U103" s="109">
        <v>38.101599853000621</v>
      </c>
      <c r="V103" s="3"/>
    </row>
    <row r="104" spans="1:22" ht="15.95" customHeight="1" x14ac:dyDescent="0.2">
      <c r="A104" s="311" t="s">
        <v>32</v>
      </c>
      <c r="B104" s="277" t="s">
        <v>136</v>
      </c>
      <c r="C104" s="278">
        <v>6</v>
      </c>
      <c r="D104" s="279" t="s">
        <v>642</v>
      </c>
      <c r="E104" s="280" t="s">
        <v>120</v>
      </c>
      <c r="F104" s="278">
        <v>12</v>
      </c>
      <c r="G104" s="278">
        <v>1959</v>
      </c>
      <c r="H104" s="281">
        <v>6.8</v>
      </c>
      <c r="I104" s="281">
        <v>0.63</v>
      </c>
      <c r="J104" s="281">
        <v>1.28</v>
      </c>
      <c r="K104" s="281">
        <v>0.33</v>
      </c>
      <c r="L104" s="281">
        <v>0.8</v>
      </c>
      <c r="M104" s="281">
        <v>3.8</v>
      </c>
      <c r="N104" s="282">
        <v>527.79</v>
      </c>
      <c r="O104" s="281">
        <v>4.47</v>
      </c>
      <c r="P104" s="282">
        <v>527.79</v>
      </c>
      <c r="Q104" s="283">
        <f>O104/P104</f>
        <v>8.4692775535724438E-3</v>
      </c>
      <c r="R104" s="281">
        <v>115.9</v>
      </c>
      <c r="S104" s="284">
        <f>Q104*R104</f>
        <v>0.98158926845904626</v>
      </c>
      <c r="T104" s="284">
        <f>Q104*60*1000</f>
        <v>508.15665321434665</v>
      </c>
      <c r="U104" s="285">
        <f>T104*R104/1000</f>
        <v>58.895356107542781</v>
      </c>
    </row>
    <row r="105" spans="1:22" ht="15.95" customHeight="1" x14ac:dyDescent="0.2">
      <c r="A105" s="311" t="s">
        <v>32</v>
      </c>
      <c r="B105" s="277" t="s">
        <v>136</v>
      </c>
      <c r="C105" s="278">
        <v>7</v>
      </c>
      <c r="D105" s="279" t="s">
        <v>643</v>
      </c>
      <c r="E105" s="280" t="s">
        <v>120</v>
      </c>
      <c r="F105" s="278">
        <v>24</v>
      </c>
      <c r="G105" s="278">
        <v>1959</v>
      </c>
      <c r="H105" s="281">
        <v>14.4</v>
      </c>
      <c r="I105" s="281">
        <v>2.1800000000000002</v>
      </c>
      <c r="J105" s="281">
        <v>3.7</v>
      </c>
      <c r="K105" s="281">
        <v>0.72</v>
      </c>
      <c r="L105" s="281">
        <v>0</v>
      </c>
      <c r="M105" s="281">
        <v>7.77</v>
      </c>
      <c r="N105" s="282">
        <v>913</v>
      </c>
      <c r="O105" s="281">
        <v>7.77</v>
      </c>
      <c r="P105" s="282">
        <v>913</v>
      </c>
      <c r="Q105" s="283">
        <f>O105/P105</f>
        <v>8.5104052573932096E-3</v>
      </c>
      <c r="R105" s="281">
        <v>115.9</v>
      </c>
      <c r="S105" s="284">
        <f>Q105*R105</f>
        <v>0.98635596933187308</v>
      </c>
      <c r="T105" s="284">
        <f>Q105*60*1000</f>
        <v>510.62431544359254</v>
      </c>
      <c r="U105" s="285">
        <f>T105*R105/1000</f>
        <v>59.181358159912378</v>
      </c>
    </row>
    <row r="106" spans="1:22" ht="15.95" customHeight="1" x14ac:dyDescent="0.25">
      <c r="A106" s="312" t="s">
        <v>32</v>
      </c>
      <c r="B106" s="295" t="s">
        <v>100</v>
      </c>
      <c r="C106" s="259">
        <v>8</v>
      </c>
      <c r="D106" s="260" t="s">
        <v>230</v>
      </c>
      <c r="E106" s="260" t="s">
        <v>41</v>
      </c>
      <c r="F106" s="259">
        <v>20</v>
      </c>
      <c r="G106" s="259">
        <v>1961</v>
      </c>
      <c r="H106" s="261">
        <v>9.0009999999999994</v>
      </c>
      <c r="I106" s="261">
        <v>1.377</v>
      </c>
      <c r="J106" s="261">
        <v>0</v>
      </c>
      <c r="K106" s="261">
        <v>-0.13900000000000001</v>
      </c>
      <c r="L106" s="261">
        <v>1.3720000000000001</v>
      </c>
      <c r="M106" s="261">
        <v>6.2519999999999998</v>
      </c>
      <c r="N106" s="262">
        <v>895.15</v>
      </c>
      <c r="O106" s="261">
        <v>7.6239999999999997</v>
      </c>
      <c r="P106" s="262">
        <v>895.15</v>
      </c>
      <c r="Q106" s="263">
        <v>8.517008322627492E-3</v>
      </c>
      <c r="R106" s="261">
        <v>89.38</v>
      </c>
      <c r="S106" s="264">
        <v>0.76125020387644515</v>
      </c>
      <c r="T106" s="264">
        <v>511.0204993576495</v>
      </c>
      <c r="U106" s="265">
        <v>45.67501223258671</v>
      </c>
    </row>
    <row r="107" spans="1:22" ht="15.95" customHeight="1" x14ac:dyDescent="0.25">
      <c r="A107" s="310" t="s">
        <v>32</v>
      </c>
      <c r="B107" s="258" t="s">
        <v>378</v>
      </c>
      <c r="C107" s="259">
        <v>7</v>
      </c>
      <c r="D107" s="260" t="s">
        <v>381</v>
      </c>
      <c r="E107" s="260"/>
      <c r="F107" s="259">
        <v>20</v>
      </c>
      <c r="G107" s="259">
        <v>1979</v>
      </c>
      <c r="H107" s="261">
        <v>11.641999999999999</v>
      </c>
      <c r="I107" s="261">
        <v>1.288</v>
      </c>
      <c r="J107" s="261">
        <v>2.0489999999999999</v>
      </c>
      <c r="K107" s="261">
        <v>3.7999999999999999E-2</v>
      </c>
      <c r="L107" s="261">
        <v>1.488</v>
      </c>
      <c r="M107" s="261">
        <v>6.7789999999999999</v>
      </c>
      <c r="N107" s="262">
        <v>963.22</v>
      </c>
      <c r="O107" s="261">
        <v>8.2669999999999995</v>
      </c>
      <c r="P107" s="262">
        <v>963.22</v>
      </c>
      <c r="Q107" s="263">
        <v>8.5819999999999994E-3</v>
      </c>
      <c r="R107" s="261">
        <v>137.44900000000001</v>
      </c>
      <c r="S107" s="264">
        <v>1.18</v>
      </c>
      <c r="T107" s="264">
        <v>514.91999999999996</v>
      </c>
      <c r="U107" s="265">
        <v>70.78</v>
      </c>
    </row>
    <row r="108" spans="1:22" ht="15.95" customHeight="1" x14ac:dyDescent="0.25">
      <c r="A108" s="310" t="s">
        <v>32</v>
      </c>
      <c r="B108" s="258" t="s">
        <v>160</v>
      </c>
      <c r="C108" s="259">
        <v>8</v>
      </c>
      <c r="D108" s="260" t="s">
        <v>365</v>
      </c>
      <c r="E108" s="260" t="s">
        <v>124</v>
      </c>
      <c r="F108" s="259">
        <v>26</v>
      </c>
      <c r="G108" s="259">
        <v>1979</v>
      </c>
      <c r="H108" s="261">
        <v>17.689</v>
      </c>
      <c r="I108" s="261">
        <v>2.919</v>
      </c>
      <c r="J108" s="261">
        <v>3.1720000000000002</v>
      </c>
      <c r="K108" s="261">
        <v>3.9E-2</v>
      </c>
      <c r="L108" s="261"/>
      <c r="M108" s="261">
        <v>11.558999999999999</v>
      </c>
      <c r="N108" s="262">
        <v>1345.35</v>
      </c>
      <c r="O108" s="261">
        <v>11.558999999999999</v>
      </c>
      <c r="P108" s="262">
        <v>1345.35</v>
      </c>
      <c r="Q108" s="263">
        <v>8.5918162559928644E-3</v>
      </c>
      <c r="R108" s="261">
        <v>118.1</v>
      </c>
      <c r="S108" s="264">
        <v>1.0146934998327573</v>
      </c>
      <c r="T108" s="264">
        <v>515.50897535957188</v>
      </c>
      <c r="U108" s="265">
        <v>60.881609989965433</v>
      </c>
    </row>
    <row r="109" spans="1:22" ht="15.95" customHeight="1" x14ac:dyDescent="0.25">
      <c r="A109" s="310" t="s">
        <v>32</v>
      </c>
      <c r="B109" s="258" t="s">
        <v>160</v>
      </c>
      <c r="C109" s="259">
        <v>1</v>
      </c>
      <c r="D109" s="260" t="s">
        <v>313</v>
      </c>
      <c r="E109" s="260" t="s">
        <v>124</v>
      </c>
      <c r="F109" s="259">
        <v>10</v>
      </c>
      <c r="G109" s="259">
        <v>1968</v>
      </c>
      <c r="H109" s="261">
        <v>7.8730000000000002</v>
      </c>
      <c r="I109" s="261">
        <v>1.012</v>
      </c>
      <c r="J109" s="261">
        <v>1.3620000000000001</v>
      </c>
      <c r="K109" s="261">
        <v>-4.2999999999999997E-2</v>
      </c>
      <c r="L109" s="261"/>
      <c r="M109" s="261">
        <v>5.5419999999999998</v>
      </c>
      <c r="N109" s="262">
        <v>641.72</v>
      </c>
      <c r="O109" s="261">
        <v>5.5419999999999998</v>
      </c>
      <c r="P109" s="262">
        <v>641.72</v>
      </c>
      <c r="Q109" s="263">
        <v>8.636165305740821E-3</v>
      </c>
      <c r="R109" s="261">
        <v>118.1</v>
      </c>
      <c r="S109" s="264">
        <v>1.019931122607991</v>
      </c>
      <c r="T109" s="264">
        <v>518.16991834444923</v>
      </c>
      <c r="U109" s="265">
        <v>61.195867356479454</v>
      </c>
    </row>
    <row r="110" spans="1:22" ht="15.95" customHeight="1" x14ac:dyDescent="0.2">
      <c r="A110" s="311" t="s">
        <v>32</v>
      </c>
      <c r="B110" s="277" t="s">
        <v>136</v>
      </c>
      <c r="C110" s="278">
        <v>8</v>
      </c>
      <c r="D110" s="279" t="s">
        <v>644</v>
      </c>
      <c r="E110" s="280" t="s">
        <v>120</v>
      </c>
      <c r="F110" s="278">
        <v>24</v>
      </c>
      <c r="G110" s="278">
        <v>1970</v>
      </c>
      <c r="H110" s="281">
        <v>14.7</v>
      </c>
      <c r="I110" s="281">
        <v>2.4700000000000002</v>
      </c>
      <c r="J110" s="281">
        <v>2.9</v>
      </c>
      <c r="K110" s="281">
        <v>-0.37</v>
      </c>
      <c r="L110" s="281">
        <v>1.74</v>
      </c>
      <c r="M110" s="281">
        <v>7.95</v>
      </c>
      <c r="N110" s="282">
        <v>1116.9000000000001</v>
      </c>
      <c r="O110" s="281">
        <v>9.69</v>
      </c>
      <c r="P110" s="282">
        <v>1116.92</v>
      </c>
      <c r="Q110" s="283">
        <f>O110/P110</f>
        <v>8.6756437345557411E-3</v>
      </c>
      <c r="R110" s="281">
        <v>115.9</v>
      </c>
      <c r="S110" s="284">
        <f>Q110*R110</f>
        <v>1.0055071088350105</v>
      </c>
      <c r="T110" s="284">
        <f>Q110*60*1000</f>
        <v>520.53862407334452</v>
      </c>
      <c r="U110" s="285">
        <f>T110*R110/1000</f>
        <v>60.330426530100631</v>
      </c>
    </row>
    <row r="111" spans="1:22" ht="15.95" customHeight="1" x14ac:dyDescent="0.2">
      <c r="A111" s="311" t="s">
        <v>32</v>
      </c>
      <c r="B111" s="277" t="s">
        <v>151</v>
      </c>
      <c r="C111" s="278">
        <v>1</v>
      </c>
      <c r="D111" s="279" t="s">
        <v>609</v>
      </c>
      <c r="E111" s="280" t="s">
        <v>610</v>
      </c>
      <c r="F111" s="278">
        <v>7</v>
      </c>
      <c r="G111" s="278">
        <v>2020</v>
      </c>
      <c r="H111" s="281">
        <v>2.89</v>
      </c>
      <c r="I111" s="281">
        <v>0.9</v>
      </c>
      <c r="J111" s="281">
        <v>0.09</v>
      </c>
      <c r="K111" s="281">
        <v>0.1</v>
      </c>
      <c r="L111" s="281">
        <v>0</v>
      </c>
      <c r="M111" s="281">
        <v>1.8</v>
      </c>
      <c r="N111" s="282">
        <v>206.81</v>
      </c>
      <c r="O111" s="281">
        <v>1.8</v>
      </c>
      <c r="P111" s="282">
        <v>206.81</v>
      </c>
      <c r="Q111" s="283">
        <v>8.7036410231613563E-3</v>
      </c>
      <c r="R111" s="281">
        <v>133.4</v>
      </c>
      <c r="S111" s="284">
        <v>1.161065712489725</v>
      </c>
      <c r="T111" s="284">
        <v>522.21846138968147</v>
      </c>
      <c r="U111" s="285">
        <v>69.663942749383509</v>
      </c>
    </row>
    <row r="112" spans="1:22" ht="15.95" customHeight="1" x14ac:dyDescent="0.25">
      <c r="A112" s="310" t="s">
        <v>32</v>
      </c>
      <c r="B112" s="258" t="s">
        <v>160</v>
      </c>
      <c r="C112" s="259">
        <v>3</v>
      </c>
      <c r="D112" s="260" t="s">
        <v>315</v>
      </c>
      <c r="E112" s="260" t="s">
        <v>124</v>
      </c>
      <c r="F112" s="259">
        <v>8</v>
      </c>
      <c r="G112" s="259">
        <v>1959</v>
      </c>
      <c r="H112" s="261">
        <v>4.2779999999999996</v>
      </c>
      <c r="I112" s="261">
        <v>0.26800000000000002</v>
      </c>
      <c r="J112" s="261">
        <v>0.87</v>
      </c>
      <c r="K112" s="261">
        <v>8.8999999999999996E-2</v>
      </c>
      <c r="L112" s="261"/>
      <c r="M112" s="261">
        <v>3.0510000000000002</v>
      </c>
      <c r="N112" s="262">
        <v>350.17</v>
      </c>
      <c r="O112" s="261">
        <v>3.0510000000000002</v>
      </c>
      <c r="P112" s="262">
        <v>350.17</v>
      </c>
      <c r="Q112" s="263">
        <v>8.7129108718622377E-3</v>
      </c>
      <c r="R112" s="261">
        <v>118.1</v>
      </c>
      <c r="S112" s="264">
        <v>1.0289947739669303</v>
      </c>
      <c r="T112" s="264">
        <v>522.77465231173426</v>
      </c>
      <c r="U112" s="265">
        <v>61.739686438015816</v>
      </c>
    </row>
    <row r="113" spans="1:22" ht="15.95" customHeight="1" x14ac:dyDescent="0.2">
      <c r="A113" s="311" t="s">
        <v>32</v>
      </c>
      <c r="B113" s="277" t="s">
        <v>136</v>
      </c>
      <c r="C113" s="278">
        <v>9</v>
      </c>
      <c r="D113" s="279" t="s">
        <v>645</v>
      </c>
      <c r="E113" s="280" t="s">
        <v>120</v>
      </c>
      <c r="F113" s="278">
        <v>12</v>
      </c>
      <c r="G113" s="278">
        <v>1961</v>
      </c>
      <c r="H113" s="281">
        <v>8.4</v>
      </c>
      <c r="I113" s="281">
        <v>1.07</v>
      </c>
      <c r="J113" s="281">
        <v>2.5499999999999998</v>
      </c>
      <c r="K113" s="281">
        <v>-0.15</v>
      </c>
      <c r="L113" s="281">
        <v>0.88</v>
      </c>
      <c r="M113" s="281">
        <v>4.01</v>
      </c>
      <c r="N113" s="282">
        <v>560.30999999999995</v>
      </c>
      <c r="O113" s="281">
        <v>4.8899999999999997</v>
      </c>
      <c r="P113" s="282">
        <v>560.30999999999995</v>
      </c>
      <c r="Q113" s="283">
        <f>O113/P113</f>
        <v>8.7273116667559037E-3</v>
      </c>
      <c r="R113" s="281">
        <v>115.9</v>
      </c>
      <c r="S113" s="284">
        <f>Q113*R113</f>
        <v>1.0114954221770094</v>
      </c>
      <c r="T113" s="284">
        <f>Q113*60*1000</f>
        <v>523.63870000535417</v>
      </c>
      <c r="U113" s="285">
        <f>T113*R113/1000</f>
        <v>60.689725330620554</v>
      </c>
    </row>
    <row r="114" spans="1:22" ht="15.95" customHeight="1" x14ac:dyDescent="0.2">
      <c r="A114" s="310" t="s">
        <v>32</v>
      </c>
      <c r="B114" s="258" t="s">
        <v>101</v>
      </c>
      <c r="C114" s="266">
        <v>8</v>
      </c>
      <c r="D114" s="267" t="s">
        <v>139</v>
      </c>
      <c r="E114" s="268" t="s">
        <v>41</v>
      </c>
      <c r="F114" s="269">
        <v>40</v>
      </c>
      <c r="G114" s="270" t="s">
        <v>53</v>
      </c>
      <c r="H114" s="271">
        <v>30.86</v>
      </c>
      <c r="I114" s="271">
        <v>3.45</v>
      </c>
      <c r="J114" s="271">
        <v>4.21</v>
      </c>
      <c r="K114" s="271">
        <v>0.37</v>
      </c>
      <c r="L114" s="271">
        <v>4.1093999999999999</v>
      </c>
      <c r="M114" s="271">
        <v>18.720599999999997</v>
      </c>
      <c r="N114" s="272">
        <v>2612.13</v>
      </c>
      <c r="O114" s="271">
        <v>22.83</v>
      </c>
      <c r="P114" s="272">
        <v>2612.13</v>
      </c>
      <c r="Q114" s="273">
        <v>8.7399937981647146E-3</v>
      </c>
      <c r="R114" s="274">
        <v>88.5</v>
      </c>
      <c r="S114" s="275">
        <v>0.77348945113757728</v>
      </c>
      <c r="T114" s="275">
        <v>524.39962788988294</v>
      </c>
      <c r="U114" s="276">
        <v>46.409367068254639</v>
      </c>
    </row>
    <row r="115" spans="1:22" ht="15.95" customHeight="1" x14ac:dyDescent="0.2">
      <c r="A115" s="310" t="s">
        <v>32</v>
      </c>
      <c r="B115" s="258" t="s">
        <v>101</v>
      </c>
      <c r="C115" s="266">
        <v>9</v>
      </c>
      <c r="D115" s="267" t="s">
        <v>270</v>
      </c>
      <c r="E115" s="268"/>
      <c r="F115" s="269">
        <v>12</v>
      </c>
      <c r="G115" s="270">
        <v>2021</v>
      </c>
      <c r="H115" s="271">
        <v>7.24</v>
      </c>
      <c r="I115" s="271">
        <v>1.46</v>
      </c>
      <c r="J115" s="271">
        <v>-0.09</v>
      </c>
      <c r="K115" s="271">
        <v>-0.08</v>
      </c>
      <c r="L115" s="271">
        <v>0.6</v>
      </c>
      <c r="M115" s="271">
        <v>5.35</v>
      </c>
      <c r="N115" s="272">
        <v>679.73</v>
      </c>
      <c r="O115" s="271">
        <v>5.95</v>
      </c>
      <c r="P115" s="272">
        <v>679.73</v>
      </c>
      <c r="Q115" s="273">
        <v>8.7534756447412952E-3</v>
      </c>
      <c r="R115" s="274">
        <v>88.5</v>
      </c>
      <c r="S115" s="275">
        <v>0.77468259455960464</v>
      </c>
      <c r="T115" s="275">
        <v>525.20853868447773</v>
      </c>
      <c r="U115" s="276">
        <v>46.480955673576283</v>
      </c>
    </row>
    <row r="116" spans="1:22" ht="15.95" customHeight="1" x14ac:dyDescent="0.25">
      <c r="A116" s="313" t="s">
        <v>32</v>
      </c>
      <c r="B116" s="21" t="s">
        <v>31</v>
      </c>
      <c r="C116" s="21">
        <v>5</v>
      </c>
      <c r="D116" s="22" t="s">
        <v>51</v>
      </c>
      <c r="E116" s="21" t="s">
        <v>36</v>
      </c>
      <c r="F116" s="21">
        <v>60</v>
      </c>
      <c r="G116" s="21">
        <v>1978</v>
      </c>
      <c r="H116" s="23">
        <v>53.28</v>
      </c>
      <c r="I116" s="23">
        <v>7.538869</v>
      </c>
      <c r="J116" s="23">
        <v>11.45397</v>
      </c>
      <c r="K116" s="23">
        <v>2.1001270000000001</v>
      </c>
      <c r="L116" s="23">
        <v>0</v>
      </c>
      <c r="M116" s="23">
        <v>32.187026000000003</v>
      </c>
      <c r="N116" s="24">
        <v>3663.79</v>
      </c>
      <c r="O116" s="23">
        <v>32.187026000000003</v>
      </c>
      <c r="P116" s="24">
        <v>3663.79</v>
      </c>
      <c r="Q116" s="25">
        <v>8.7851721850870281E-3</v>
      </c>
      <c r="R116" s="23">
        <v>75.599999999999994</v>
      </c>
      <c r="S116" s="23">
        <v>0.6641590171925793</v>
      </c>
      <c r="T116" s="23">
        <v>527.11033110522169</v>
      </c>
      <c r="U116" s="109">
        <v>39.849541031554757</v>
      </c>
      <c r="V116" s="3"/>
    </row>
    <row r="117" spans="1:22" ht="15.95" customHeight="1" x14ac:dyDescent="0.25">
      <c r="A117" s="310" t="s">
        <v>32</v>
      </c>
      <c r="B117" s="258" t="s">
        <v>97</v>
      </c>
      <c r="C117" s="259">
        <v>9</v>
      </c>
      <c r="D117" s="260" t="s">
        <v>249</v>
      </c>
      <c r="E117" s="260" t="s">
        <v>41</v>
      </c>
      <c r="F117" s="259">
        <v>74</v>
      </c>
      <c r="G117" s="259">
        <v>1975</v>
      </c>
      <c r="H117" s="261">
        <v>42.48</v>
      </c>
      <c r="I117" s="261">
        <v>6.5734409999999999</v>
      </c>
      <c r="J117" s="261">
        <v>2.4665759999999999</v>
      </c>
      <c r="K117" s="261">
        <v>0</v>
      </c>
      <c r="L117" s="261">
        <v>0</v>
      </c>
      <c r="M117" s="261">
        <v>33.439999</v>
      </c>
      <c r="N117" s="262">
        <v>3785.04</v>
      </c>
      <c r="O117" s="261">
        <v>33.439982999999998</v>
      </c>
      <c r="P117" s="262">
        <v>3785.04</v>
      </c>
      <c r="Q117" s="263">
        <v>8.834776647010335E-3</v>
      </c>
      <c r="R117" s="261">
        <v>93.304000000000002</v>
      </c>
      <c r="S117" s="264">
        <v>0.82432000027265229</v>
      </c>
      <c r="T117" s="264">
        <v>530.08659882062011</v>
      </c>
      <c r="U117" s="265">
        <v>49.459200016359134</v>
      </c>
    </row>
    <row r="118" spans="1:22" ht="15.95" customHeight="1" x14ac:dyDescent="0.2">
      <c r="A118" s="310" t="s">
        <v>32</v>
      </c>
      <c r="B118" s="258" t="s">
        <v>101</v>
      </c>
      <c r="C118" s="266">
        <v>10</v>
      </c>
      <c r="D118" s="267" t="s">
        <v>271</v>
      </c>
      <c r="E118" s="268"/>
      <c r="F118" s="269">
        <v>12</v>
      </c>
      <c r="G118" s="270">
        <v>2021</v>
      </c>
      <c r="H118" s="271">
        <v>7.29</v>
      </c>
      <c r="I118" s="271">
        <v>1.38</v>
      </c>
      <c r="J118" s="271">
        <v>-0.13</v>
      </c>
      <c r="K118" s="271">
        <v>-0.06</v>
      </c>
      <c r="L118" s="271">
        <v>0.39</v>
      </c>
      <c r="M118" s="271">
        <v>5.71</v>
      </c>
      <c r="N118" s="272">
        <v>689.53</v>
      </c>
      <c r="O118" s="271">
        <v>6.1</v>
      </c>
      <c r="P118" s="272">
        <v>689.53</v>
      </c>
      <c r="Q118" s="273">
        <v>8.8466056589270956E-3</v>
      </c>
      <c r="R118" s="274">
        <v>88.5</v>
      </c>
      <c r="S118" s="275">
        <v>0.782924600815048</v>
      </c>
      <c r="T118" s="275">
        <v>530.79633953562575</v>
      </c>
      <c r="U118" s="276">
        <v>46.975476048902877</v>
      </c>
    </row>
    <row r="119" spans="1:22" ht="15.95" customHeight="1" x14ac:dyDescent="0.25">
      <c r="A119" s="312" t="s">
        <v>32</v>
      </c>
      <c r="B119" s="295" t="s">
        <v>100</v>
      </c>
      <c r="C119" s="259">
        <v>9</v>
      </c>
      <c r="D119" s="260" t="s">
        <v>537</v>
      </c>
      <c r="E119" s="260" t="s">
        <v>41</v>
      </c>
      <c r="F119" s="259">
        <v>41</v>
      </c>
      <c r="G119" s="259">
        <v>1961</v>
      </c>
      <c r="H119" s="261">
        <v>19.911999999999999</v>
      </c>
      <c r="I119" s="261">
        <v>3.0089999999999999</v>
      </c>
      <c r="J119" s="261">
        <v>1.5660000000000001</v>
      </c>
      <c r="K119" s="261">
        <v>-5.1999999999999998E-2</v>
      </c>
      <c r="L119" s="261">
        <v>2.7610000000000001</v>
      </c>
      <c r="M119" s="261">
        <v>12.576000000000001</v>
      </c>
      <c r="N119" s="262">
        <v>1733.19</v>
      </c>
      <c r="O119" s="261">
        <v>15.337</v>
      </c>
      <c r="P119" s="262">
        <v>1733.19</v>
      </c>
      <c r="Q119" s="263">
        <v>8.8490009750806318E-3</v>
      </c>
      <c r="R119" s="261">
        <v>89.38</v>
      </c>
      <c r="S119" s="264">
        <v>0.79092370715270688</v>
      </c>
      <c r="T119" s="264">
        <v>530.94005850483791</v>
      </c>
      <c r="U119" s="265">
        <v>47.455422429162411</v>
      </c>
    </row>
    <row r="120" spans="1:22" ht="15.95" customHeight="1" x14ac:dyDescent="0.25">
      <c r="A120" s="313" t="s">
        <v>32</v>
      </c>
      <c r="B120" s="21" t="s">
        <v>31</v>
      </c>
      <c r="C120" s="21">
        <v>6</v>
      </c>
      <c r="D120" s="22" t="s">
        <v>44</v>
      </c>
      <c r="E120" s="21"/>
      <c r="F120" s="21">
        <v>47</v>
      </c>
      <c r="G120" s="21">
        <v>2007</v>
      </c>
      <c r="H120" s="23">
        <v>32.564999999999998</v>
      </c>
      <c r="I120" s="23">
        <v>6.8882440000000003</v>
      </c>
      <c r="J120" s="23">
        <v>0</v>
      </c>
      <c r="K120" s="23">
        <v>0.149758</v>
      </c>
      <c r="L120" s="23">
        <v>0</v>
      </c>
      <c r="M120" s="23">
        <v>25.527000999999998</v>
      </c>
      <c r="N120" s="24">
        <v>2876.41</v>
      </c>
      <c r="O120" s="23">
        <v>25.527000999999998</v>
      </c>
      <c r="P120" s="24">
        <v>2876.41</v>
      </c>
      <c r="Q120" s="25">
        <v>8.8746044548586606E-3</v>
      </c>
      <c r="R120" s="23">
        <v>75.599999999999994</v>
      </c>
      <c r="S120" s="23">
        <v>0.67092009678731468</v>
      </c>
      <c r="T120" s="23">
        <v>532.47626729151966</v>
      </c>
      <c r="U120" s="109">
        <v>40.25520580723888</v>
      </c>
      <c r="V120" s="3"/>
    </row>
    <row r="121" spans="1:22" ht="15.95" customHeight="1" x14ac:dyDescent="0.2">
      <c r="A121" s="311" t="s">
        <v>32</v>
      </c>
      <c r="B121" s="277" t="s">
        <v>136</v>
      </c>
      <c r="C121" s="278">
        <v>10</v>
      </c>
      <c r="D121" s="279" t="s">
        <v>646</v>
      </c>
      <c r="E121" s="280" t="s">
        <v>120</v>
      </c>
      <c r="F121" s="278">
        <v>55</v>
      </c>
      <c r="G121" s="278">
        <v>1966</v>
      </c>
      <c r="H121" s="281">
        <v>37.1</v>
      </c>
      <c r="I121" s="281">
        <v>4.33</v>
      </c>
      <c r="J121" s="281">
        <v>11.69</v>
      </c>
      <c r="K121" s="281">
        <v>-1.1299999999999999</v>
      </c>
      <c r="L121" s="281">
        <v>0</v>
      </c>
      <c r="M121" s="281">
        <v>22.39</v>
      </c>
      <c r="N121" s="282">
        <v>2512.1</v>
      </c>
      <c r="O121" s="281">
        <v>22.39</v>
      </c>
      <c r="P121" s="282">
        <v>2512.12</v>
      </c>
      <c r="Q121" s="283">
        <f>O121/P121</f>
        <v>8.9127907902488736E-3</v>
      </c>
      <c r="R121" s="281">
        <v>115.9</v>
      </c>
      <c r="S121" s="284">
        <f>Q121*R121</f>
        <v>1.0329924525898444</v>
      </c>
      <c r="T121" s="284">
        <f>Q121*60*1000</f>
        <v>534.76744741493246</v>
      </c>
      <c r="U121" s="285">
        <f>T121*R121/1000</f>
        <v>61.979547155390676</v>
      </c>
    </row>
    <row r="122" spans="1:22" ht="15.95" customHeight="1" x14ac:dyDescent="0.25">
      <c r="A122" s="310" t="s">
        <v>32</v>
      </c>
      <c r="B122" s="258" t="s">
        <v>100</v>
      </c>
      <c r="C122" s="259">
        <v>10</v>
      </c>
      <c r="D122" s="260" t="s">
        <v>417</v>
      </c>
      <c r="E122" s="260" t="s">
        <v>41</v>
      </c>
      <c r="F122" s="259">
        <v>21</v>
      </c>
      <c r="G122" s="259">
        <v>1991</v>
      </c>
      <c r="H122" s="261">
        <v>13.946</v>
      </c>
      <c r="I122" s="261">
        <v>1.8360000000000001</v>
      </c>
      <c r="J122" s="261">
        <v>2.3119999999999998</v>
      </c>
      <c r="K122" s="261">
        <v>0.33300000000000002</v>
      </c>
      <c r="L122" s="261">
        <v>1.764</v>
      </c>
      <c r="M122" s="261">
        <v>8.0340000000000007</v>
      </c>
      <c r="N122" s="262">
        <v>1095.1500000000001</v>
      </c>
      <c r="O122" s="261">
        <v>9.798</v>
      </c>
      <c r="P122" s="262">
        <v>1095.1500000000001</v>
      </c>
      <c r="Q122" s="263">
        <v>8.9467196274482935E-3</v>
      </c>
      <c r="R122" s="261">
        <v>89.38</v>
      </c>
      <c r="S122" s="264">
        <v>0.79965780030132838</v>
      </c>
      <c r="T122" s="264">
        <v>536.80317764689755</v>
      </c>
      <c r="U122" s="265">
        <v>47.9794680180797</v>
      </c>
    </row>
    <row r="123" spans="1:22" ht="15.95" customHeight="1" x14ac:dyDescent="0.25">
      <c r="A123" s="310" t="s">
        <v>32</v>
      </c>
      <c r="B123" s="258" t="s">
        <v>97</v>
      </c>
      <c r="C123" s="259">
        <v>10</v>
      </c>
      <c r="D123" s="260" t="s">
        <v>248</v>
      </c>
      <c r="E123" s="260" t="s">
        <v>41</v>
      </c>
      <c r="F123" s="259">
        <v>55</v>
      </c>
      <c r="G123" s="259">
        <v>1978</v>
      </c>
      <c r="H123" s="261">
        <v>44.58</v>
      </c>
      <c r="I123" s="261">
        <v>5.3064539999999996</v>
      </c>
      <c r="J123" s="261">
        <v>8.0560109999999998</v>
      </c>
      <c r="K123" s="261">
        <v>-0.51246000000000003</v>
      </c>
      <c r="L123" s="261">
        <v>0</v>
      </c>
      <c r="M123" s="261">
        <v>31.73</v>
      </c>
      <c r="N123" s="262">
        <v>3531</v>
      </c>
      <c r="O123" s="261">
        <v>31.729994999999999</v>
      </c>
      <c r="P123" s="262">
        <v>3531</v>
      </c>
      <c r="Q123" s="263">
        <v>8.9861214953271019E-3</v>
      </c>
      <c r="R123" s="261">
        <v>93.304000000000002</v>
      </c>
      <c r="S123" s="264">
        <v>0.83844107999999995</v>
      </c>
      <c r="T123" s="264">
        <v>539.16728971962618</v>
      </c>
      <c r="U123" s="265">
        <v>50.306464800000001</v>
      </c>
    </row>
    <row r="124" spans="1:22" ht="15.95" customHeight="1" x14ac:dyDescent="0.2">
      <c r="A124" s="310" t="s">
        <v>32</v>
      </c>
      <c r="B124" s="258" t="s">
        <v>321</v>
      </c>
      <c r="C124" s="266">
        <v>5</v>
      </c>
      <c r="D124" s="268" t="s">
        <v>452</v>
      </c>
      <c r="E124" s="268" t="s">
        <v>122</v>
      </c>
      <c r="F124" s="266">
        <v>20</v>
      </c>
      <c r="G124" s="266">
        <v>1989</v>
      </c>
      <c r="H124" s="274">
        <v>13.75</v>
      </c>
      <c r="I124" s="274">
        <v>1.56</v>
      </c>
      <c r="J124" s="274">
        <v>2.65</v>
      </c>
      <c r="K124" s="274">
        <v>0.17</v>
      </c>
      <c r="L124" s="274"/>
      <c r="M124" s="274"/>
      <c r="N124" s="297"/>
      <c r="O124" s="274">
        <v>9.3699999999999992</v>
      </c>
      <c r="P124" s="297">
        <v>1042.6199999999999</v>
      </c>
      <c r="Q124" s="273">
        <v>8.9869751203698386E-3</v>
      </c>
      <c r="R124" s="274">
        <v>124.369</v>
      </c>
      <c r="S124" s="275">
        <v>1.1177011087452764</v>
      </c>
      <c r="T124" s="275">
        <v>539.21850722219028</v>
      </c>
      <c r="U124" s="276">
        <v>67.062066524716585</v>
      </c>
    </row>
    <row r="125" spans="1:22" ht="15.95" customHeight="1" x14ac:dyDescent="0.2">
      <c r="A125" s="310" t="s">
        <v>32</v>
      </c>
      <c r="B125" s="258" t="s">
        <v>321</v>
      </c>
      <c r="C125" s="266">
        <v>8</v>
      </c>
      <c r="D125" s="268" t="s">
        <v>628</v>
      </c>
      <c r="E125" s="268" t="s">
        <v>122</v>
      </c>
      <c r="F125" s="266">
        <v>40</v>
      </c>
      <c r="G125" s="266">
        <v>2284.13</v>
      </c>
      <c r="H125" s="274">
        <v>30.83</v>
      </c>
      <c r="I125" s="274">
        <v>4.03</v>
      </c>
      <c r="J125" s="274">
        <v>5.57</v>
      </c>
      <c r="K125" s="274">
        <v>0.51</v>
      </c>
      <c r="L125" s="274"/>
      <c r="M125" s="274"/>
      <c r="N125" s="297"/>
      <c r="O125" s="274">
        <v>20.72</v>
      </c>
      <c r="P125" s="297">
        <v>2296.7600000000002</v>
      </c>
      <c r="Q125" s="273">
        <v>9.0214040648565787E-3</v>
      </c>
      <c r="R125" s="274">
        <v>124.369</v>
      </c>
      <c r="S125" s="275">
        <v>1.1219830021421477</v>
      </c>
      <c r="T125" s="275">
        <v>541.28424389139468</v>
      </c>
      <c r="U125" s="276">
        <v>67.318980128528864</v>
      </c>
    </row>
    <row r="126" spans="1:22" ht="15.95" customHeight="1" x14ac:dyDescent="0.2">
      <c r="A126" s="310" t="s">
        <v>32</v>
      </c>
      <c r="B126" s="258" t="s">
        <v>321</v>
      </c>
      <c r="C126" s="266">
        <v>4</v>
      </c>
      <c r="D126" s="268" t="s">
        <v>451</v>
      </c>
      <c r="E126" s="268" t="s">
        <v>122</v>
      </c>
      <c r="F126" s="266">
        <v>45</v>
      </c>
      <c r="G126" s="266">
        <v>1981</v>
      </c>
      <c r="H126" s="274">
        <v>31.910000000000004</v>
      </c>
      <c r="I126" s="274">
        <v>3.89</v>
      </c>
      <c r="J126" s="274">
        <v>6.65</v>
      </c>
      <c r="K126" s="274">
        <v>0.75</v>
      </c>
      <c r="L126" s="274"/>
      <c r="M126" s="274"/>
      <c r="N126" s="297"/>
      <c r="O126" s="274">
        <v>20.62</v>
      </c>
      <c r="P126" s="297">
        <v>2283.7800000000002</v>
      </c>
      <c r="Q126" s="273">
        <v>9.0288906987538199E-3</v>
      </c>
      <c r="R126" s="274">
        <v>124.369</v>
      </c>
      <c r="S126" s="275">
        <v>1.1229141073133138</v>
      </c>
      <c r="T126" s="275">
        <v>541.73344192522916</v>
      </c>
      <c r="U126" s="276">
        <v>67.374846438798826</v>
      </c>
    </row>
    <row r="127" spans="1:22" ht="15.95" customHeight="1" x14ac:dyDescent="0.2">
      <c r="A127" s="311" t="s">
        <v>32</v>
      </c>
      <c r="B127" s="277" t="s">
        <v>157</v>
      </c>
      <c r="C127" s="278">
        <v>2</v>
      </c>
      <c r="D127" s="279" t="s">
        <v>298</v>
      </c>
      <c r="E127" s="280" t="s">
        <v>41</v>
      </c>
      <c r="F127" s="278">
        <v>20</v>
      </c>
      <c r="G127" s="278">
        <v>1976</v>
      </c>
      <c r="H127" s="281">
        <v>12.991</v>
      </c>
      <c r="I127" s="281">
        <v>6.6249000000000002</v>
      </c>
      <c r="J127" s="281">
        <v>2.0990669999999998</v>
      </c>
      <c r="K127" s="281">
        <v>-4.4318999999999997</v>
      </c>
      <c r="L127" s="281">
        <v>1.5658080000000001</v>
      </c>
      <c r="M127" s="281">
        <v>7.1331249999999997</v>
      </c>
      <c r="N127" s="282"/>
      <c r="O127" s="281">
        <v>8.6989330000000002</v>
      </c>
      <c r="P127" s="282">
        <v>963.4</v>
      </c>
      <c r="Q127" s="283">
        <v>9.0294093834336724E-3</v>
      </c>
      <c r="R127" s="281">
        <v>125.5</v>
      </c>
      <c r="S127" s="284">
        <v>1.1331908776209259</v>
      </c>
      <c r="T127" s="284">
        <v>541.76456300602035</v>
      </c>
      <c r="U127" s="285">
        <v>67.99145265725555</v>
      </c>
    </row>
    <row r="128" spans="1:22" ht="15.95" customHeight="1" x14ac:dyDescent="0.25">
      <c r="A128" s="313" t="s">
        <v>32</v>
      </c>
      <c r="B128" s="21" t="s">
        <v>31</v>
      </c>
      <c r="C128" s="21">
        <v>7</v>
      </c>
      <c r="D128" s="22" t="s">
        <v>45</v>
      </c>
      <c r="E128" s="21"/>
      <c r="F128" s="21">
        <v>40</v>
      </c>
      <c r="G128" s="21">
        <v>2007</v>
      </c>
      <c r="H128" s="23">
        <v>26.448</v>
      </c>
      <c r="I128" s="23">
        <v>5.1861769999999998</v>
      </c>
      <c r="J128" s="23">
        <v>0</v>
      </c>
      <c r="K128" s="23">
        <v>0</v>
      </c>
      <c r="L128" s="23">
        <v>3.8271280000000001</v>
      </c>
      <c r="M128" s="23">
        <v>21.261754</v>
      </c>
      <c r="N128" s="24">
        <v>2350.71</v>
      </c>
      <c r="O128" s="23">
        <v>21.261754</v>
      </c>
      <c r="P128" s="24">
        <v>2350.71</v>
      </c>
      <c r="Q128" s="25">
        <v>9.0448222026536657E-3</v>
      </c>
      <c r="R128" s="23">
        <v>75.599999999999994</v>
      </c>
      <c r="S128" s="23">
        <v>0.68378855852061704</v>
      </c>
      <c r="T128" s="23">
        <v>542.68933215921993</v>
      </c>
      <c r="U128" s="109">
        <v>41.027313511237018</v>
      </c>
      <c r="V128" s="3"/>
    </row>
    <row r="129" spans="1:22" ht="15.95" customHeight="1" x14ac:dyDescent="0.2">
      <c r="A129" s="310" t="s">
        <v>32</v>
      </c>
      <c r="B129" s="258" t="s">
        <v>321</v>
      </c>
      <c r="C129" s="266">
        <v>2</v>
      </c>
      <c r="D129" s="268" t="s">
        <v>450</v>
      </c>
      <c r="E129" s="268" t="s">
        <v>122</v>
      </c>
      <c r="F129" s="266">
        <v>37</v>
      </c>
      <c r="G129" s="266">
        <v>1972</v>
      </c>
      <c r="H129" s="274">
        <v>23.98</v>
      </c>
      <c r="I129" s="274">
        <v>1.93</v>
      </c>
      <c r="J129" s="274">
        <v>6.24</v>
      </c>
      <c r="K129" s="274"/>
      <c r="L129" s="274"/>
      <c r="M129" s="274"/>
      <c r="N129" s="297"/>
      <c r="O129" s="274">
        <v>15.81</v>
      </c>
      <c r="P129" s="297">
        <v>1745.13</v>
      </c>
      <c r="Q129" s="273">
        <v>9.0594970002234789E-3</v>
      </c>
      <c r="R129" s="274">
        <v>124.369</v>
      </c>
      <c r="S129" s="275">
        <v>1.1267205824207938</v>
      </c>
      <c r="T129" s="275">
        <v>543.56982001340873</v>
      </c>
      <c r="U129" s="276">
        <v>67.603234945247635</v>
      </c>
    </row>
    <row r="130" spans="1:22" ht="15.95" customHeight="1" x14ac:dyDescent="0.25">
      <c r="A130" s="310" t="s">
        <v>32</v>
      </c>
      <c r="B130" s="258" t="s">
        <v>99</v>
      </c>
      <c r="C130" s="259">
        <v>7</v>
      </c>
      <c r="D130" s="260" t="s">
        <v>491</v>
      </c>
      <c r="E130" s="260" t="s">
        <v>483</v>
      </c>
      <c r="F130" s="259">
        <v>41</v>
      </c>
      <c r="G130" s="259" t="s">
        <v>492</v>
      </c>
      <c r="H130" s="261">
        <v>36.7483</v>
      </c>
      <c r="I130" s="261">
        <v>5.3804999999999996</v>
      </c>
      <c r="J130" s="261">
        <v>0</v>
      </c>
      <c r="K130" s="261">
        <v>0.33150000000000002</v>
      </c>
      <c r="L130" s="261">
        <v>-1.706</v>
      </c>
      <c r="M130" s="261">
        <v>32.7423</v>
      </c>
      <c r="N130" s="262">
        <v>3427.48</v>
      </c>
      <c r="O130" s="261">
        <v>29.816800000000001</v>
      </c>
      <c r="P130" s="262">
        <v>3289.43</v>
      </c>
      <c r="Q130" s="263">
        <v>9.0644275755982044E-3</v>
      </c>
      <c r="R130" s="261">
        <v>95.5</v>
      </c>
      <c r="S130" s="264">
        <v>0.86565283346962851</v>
      </c>
      <c r="T130" s="264">
        <v>543.8656545358923</v>
      </c>
      <c r="U130" s="265">
        <v>51.939170008177719</v>
      </c>
    </row>
    <row r="131" spans="1:22" ht="15.95" customHeight="1" x14ac:dyDescent="0.2">
      <c r="A131" s="310" t="s">
        <v>32</v>
      </c>
      <c r="B131" s="258" t="s">
        <v>321</v>
      </c>
      <c r="C131" s="266">
        <v>6</v>
      </c>
      <c r="D131" s="268" t="s">
        <v>453</v>
      </c>
      <c r="E131" s="268" t="s">
        <v>121</v>
      </c>
      <c r="F131" s="266">
        <v>49</v>
      </c>
      <c r="G131" s="266">
        <v>1974</v>
      </c>
      <c r="H131" s="274">
        <v>33.159999999999997</v>
      </c>
      <c r="I131" s="274">
        <v>4.2699999999999996</v>
      </c>
      <c r="J131" s="274">
        <v>6.15</v>
      </c>
      <c r="K131" s="274">
        <v>0.17</v>
      </c>
      <c r="L131" s="274"/>
      <c r="M131" s="274"/>
      <c r="N131" s="297"/>
      <c r="O131" s="274">
        <v>22.57</v>
      </c>
      <c r="P131" s="297">
        <v>2478.85</v>
      </c>
      <c r="Q131" s="273">
        <v>9.1050285414607593E-3</v>
      </c>
      <c r="R131" s="274">
        <v>124.369</v>
      </c>
      <c r="S131" s="275">
        <v>1.1323832946729331</v>
      </c>
      <c r="T131" s="275">
        <v>546.30171248764555</v>
      </c>
      <c r="U131" s="276">
        <v>67.942997680375996</v>
      </c>
    </row>
    <row r="132" spans="1:22" ht="15.95" customHeight="1" x14ac:dyDescent="0.25">
      <c r="A132" s="310" t="s">
        <v>32</v>
      </c>
      <c r="B132" s="258" t="s">
        <v>160</v>
      </c>
      <c r="C132" s="259">
        <v>9</v>
      </c>
      <c r="D132" s="260" t="s">
        <v>366</v>
      </c>
      <c r="E132" s="260" t="s">
        <v>124</v>
      </c>
      <c r="F132" s="259">
        <v>20</v>
      </c>
      <c r="G132" s="259">
        <v>1978</v>
      </c>
      <c r="H132" s="261">
        <v>13.8</v>
      </c>
      <c r="I132" s="261">
        <v>1.3879999999999999</v>
      </c>
      <c r="J132" s="261">
        <v>2.5070000000000001</v>
      </c>
      <c r="K132" s="261">
        <v>-0.215</v>
      </c>
      <c r="L132" s="261"/>
      <c r="M132" s="261">
        <v>10.119999999999999</v>
      </c>
      <c r="N132" s="262">
        <v>1103.58</v>
      </c>
      <c r="O132" s="261">
        <v>10.119999999999999</v>
      </c>
      <c r="P132" s="262">
        <v>1103.58</v>
      </c>
      <c r="Q132" s="263">
        <v>9.170155312709545E-3</v>
      </c>
      <c r="R132" s="261">
        <v>118.1</v>
      </c>
      <c r="S132" s="264">
        <v>1.0829953424309973</v>
      </c>
      <c r="T132" s="264">
        <v>550.20931876257271</v>
      </c>
      <c r="U132" s="265">
        <v>64.979720545859834</v>
      </c>
    </row>
    <row r="133" spans="1:22" ht="15.95" customHeight="1" x14ac:dyDescent="0.2">
      <c r="A133" s="311" t="s">
        <v>32</v>
      </c>
      <c r="B133" s="277" t="s">
        <v>151</v>
      </c>
      <c r="C133" s="278">
        <v>4</v>
      </c>
      <c r="D133" s="279" t="s">
        <v>611</v>
      </c>
      <c r="E133" s="280" t="s">
        <v>125</v>
      </c>
      <c r="F133" s="278">
        <v>34</v>
      </c>
      <c r="G133" s="278"/>
      <c r="H133" s="281">
        <v>22.1</v>
      </c>
      <c r="I133" s="281">
        <v>1.4</v>
      </c>
      <c r="J133" s="281">
        <v>6.2</v>
      </c>
      <c r="K133" s="281">
        <v>0</v>
      </c>
      <c r="L133" s="281">
        <v>0</v>
      </c>
      <c r="M133" s="281">
        <v>14.5</v>
      </c>
      <c r="N133" s="282">
        <v>1523.06</v>
      </c>
      <c r="O133" s="281">
        <v>14.5</v>
      </c>
      <c r="P133" s="282">
        <v>1523.06</v>
      </c>
      <c r="Q133" s="283">
        <v>9.5203078013998133E-3</v>
      </c>
      <c r="R133" s="281">
        <v>133.4</v>
      </c>
      <c r="S133" s="284">
        <v>1.2700090607067351</v>
      </c>
      <c r="T133" s="284">
        <v>571.2184680839888</v>
      </c>
      <c r="U133" s="285">
        <v>76.200543642404114</v>
      </c>
    </row>
    <row r="134" spans="1:22" ht="15.95" customHeight="1" x14ac:dyDescent="0.25">
      <c r="A134" s="310" t="s">
        <v>32</v>
      </c>
      <c r="B134" s="258" t="s">
        <v>383</v>
      </c>
      <c r="C134" s="259">
        <v>8</v>
      </c>
      <c r="D134" s="260" t="s">
        <v>581</v>
      </c>
      <c r="E134" s="260"/>
      <c r="F134" s="259">
        <v>26</v>
      </c>
      <c r="G134" s="259">
        <v>1970</v>
      </c>
      <c r="H134" s="261">
        <v>10.691000000000001</v>
      </c>
      <c r="I134" s="261">
        <v>0</v>
      </c>
      <c r="J134" s="261">
        <v>0</v>
      </c>
      <c r="K134" s="261">
        <v>0</v>
      </c>
      <c r="L134" s="261">
        <v>1.9239999999999999</v>
      </c>
      <c r="M134" s="261">
        <v>8.7669999999999995</v>
      </c>
      <c r="N134" s="262">
        <v>1121.8</v>
      </c>
      <c r="O134" s="261">
        <v>10.691000000000001</v>
      </c>
      <c r="P134" s="262">
        <v>1121.8</v>
      </c>
      <c r="Q134" s="263">
        <v>9.5300000000000003E-3</v>
      </c>
      <c r="R134" s="261">
        <v>137.44900000000001</v>
      </c>
      <c r="S134" s="264">
        <v>1.31</v>
      </c>
      <c r="T134" s="264">
        <v>571.79999999999995</v>
      </c>
      <c r="U134" s="265">
        <v>78.59</v>
      </c>
    </row>
    <row r="135" spans="1:22" ht="15.95" customHeight="1" x14ac:dyDescent="0.2">
      <c r="A135" s="310" t="s">
        <v>32</v>
      </c>
      <c r="B135" s="258" t="s">
        <v>321</v>
      </c>
      <c r="C135" s="266">
        <v>9</v>
      </c>
      <c r="D135" s="268" t="s">
        <v>323</v>
      </c>
      <c r="E135" s="268" t="s">
        <v>122</v>
      </c>
      <c r="F135" s="266">
        <v>50</v>
      </c>
      <c r="G135" s="266">
        <v>1975</v>
      </c>
      <c r="H135" s="274">
        <v>36.200000000000003</v>
      </c>
      <c r="I135" s="274">
        <v>2.94</v>
      </c>
      <c r="J135" s="274">
        <v>8.68</v>
      </c>
      <c r="K135" s="274">
        <v>-0.24</v>
      </c>
      <c r="L135" s="274"/>
      <c r="M135" s="274"/>
      <c r="N135" s="297"/>
      <c r="O135" s="274">
        <v>24.82</v>
      </c>
      <c r="P135" s="297">
        <v>2567.15</v>
      </c>
      <c r="Q135" s="273">
        <v>9.6683092144985681E-3</v>
      </c>
      <c r="R135" s="274">
        <v>124.369</v>
      </c>
      <c r="S135" s="275">
        <v>1.2024379486979724</v>
      </c>
      <c r="T135" s="275">
        <v>580.0985528699141</v>
      </c>
      <c r="U135" s="276">
        <v>72.146276921878354</v>
      </c>
    </row>
    <row r="136" spans="1:22" ht="15.95" customHeight="1" x14ac:dyDescent="0.2">
      <c r="A136" s="311" t="s">
        <v>32</v>
      </c>
      <c r="B136" s="277" t="s">
        <v>157</v>
      </c>
      <c r="C136" s="278">
        <v>4</v>
      </c>
      <c r="D136" s="279" t="s">
        <v>189</v>
      </c>
      <c r="E136" s="280" t="s">
        <v>41</v>
      </c>
      <c r="F136" s="278">
        <v>40</v>
      </c>
      <c r="G136" s="278">
        <v>1977</v>
      </c>
      <c r="H136" s="281">
        <v>29.806999999999999</v>
      </c>
      <c r="I136" s="281">
        <v>3.4516800000000001</v>
      </c>
      <c r="J136" s="281">
        <v>4.2458739999999997</v>
      </c>
      <c r="K136" s="281">
        <v>1.6320000000000001E-2</v>
      </c>
      <c r="L136" s="281">
        <v>0</v>
      </c>
      <c r="M136" s="281">
        <v>22.093126000000002</v>
      </c>
      <c r="N136" s="282"/>
      <c r="O136" s="281">
        <v>22.093126000000002</v>
      </c>
      <c r="P136" s="282">
        <v>2262.7550000000001</v>
      </c>
      <c r="Q136" s="283">
        <v>9.7638171167448527E-3</v>
      </c>
      <c r="R136" s="281">
        <v>125.5</v>
      </c>
      <c r="S136" s="284">
        <v>1.2253590481514791</v>
      </c>
      <c r="T136" s="284">
        <v>585.82902700469117</v>
      </c>
      <c r="U136" s="285">
        <v>73.521542889088735</v>
      </c>
    </row>
    <row r="137" spans="1:22" ht="15.95" customHeight="1" x14ac:dyDescent="0.2">
      <c r="A137" s="311" t="s">
        <v>32</v>
      </c>
      <c r="B137" s="277" t="s">
        <v>151</v>
      </c>
      <c r="C137" s="278">
        <v>9</v>
      </c>
      <c r="D137" s="279" t="s">
        <v>356</v>
      </c>
      <c r="E137" s="280" t="s">
        <v>125</v>
      </c>
      <c r="F137" s="278">
        <v>20</v>
      </c>
      <c r="G137" s="278"/>
      <c r="H137" s="281">
        <v>15.8</v>
      </c>
      <c r="I137" s="281">
        <v>2</v>
      </c>
      <c r="J137" s="281">
        <v>3.7</v>
      </c>
      <c r="K137" s="281">
        <v>-0.3</v>
      </c>
      <c r="L137" s="281">
        <v>1.9</v>
      </c>
      <c r="M137" s="281">
        <v>8.5</v>
      </c>
      <c r="N137" s="282">
        <v>1062.4000000000001</v>
      </c>
      <c r="O137" s="281">
        <v>10.4</v>
      </c>
      <c r="P137" s="282">
        <v>1062.4000000000001</v>
      </c>
      <c r="Q137" s="283">
        <v>9.7891566265060244E-3</v>
      </c>
      <c r="R137" s="281">
        <v>133.4</v>
      </c>
      <c r="S137" s="284">
        <v>1.3058734939759038</v>
      </c>
      <c r="T137" s="284">
        <v>587.34939759036138</v>
      </c>
      <c r="U137" s="285">
        <v>78.352409638554207</v>
      </c>
    </row>
    <row r="138" spans="1:22" ht="15.95" customHeight="1" x14ac:dyDescent="0.25">
      <c r="A138" s="313" t="s">
        <v>32</v>
      </c>
      <c r="B138" s="21" t="s">
        <v>31</v>
      </c>
      <c r="C138" s="21">
        <v>8</v>
      </c>
      <c r="D138" s="22" t="s">
        <v>49</v>
      </c>
      <c r="E138" s="21"/>
      <c r="F138" s="21">
        <v>52</v>
      </c>
      <c r="G138" s="21">
        <v>2009</v>
      </c>
      <c r="H138" s="23">
        <v>32.805999999999997</v>
      </c>
      <c r="I138" s="23">
        <v>6.9726869999999996</v>
      </c>
      <c r="J138" s="23">
        <v>0</v>
      </c>
      <c r="K138" s="23">
        <v>-0.49568800000000002</v>
      </c>
      <c r="L138" s="23">
        <v>4.7392209999999997</v>
      </c>
      <c r="M138" s="23">
        <v>26.328889999999998</v>
      </c>
      <c r="N138" s="24">
        <v>2686.29</v>
      </c>
      <c r="O138" s="23">
        <v>26.328889999999998</v>
      </c>
      <c r="P138" s="24">
        <v>2686.29</v>
      </c>
      <c r="Q138" s="25">
        <v>9.8012091025168526E-3</v>
      </c>
      <c r="R138" s="23">
        <v>75.599999999999994</v>
      </c>
      <c r="S138" s="23">
        <v>0.74097140815027396</v>
      </c>
      <c r="T138" s="23">
        <v>588.07254615101112</v>
      </c>
      <c r="U138" s="109">
        <v>44.458284489016435</v>
      </c>
      <c r="V138" s="3"/>
    </row>
    <row r="139" spans="1:22" ht="15.95" customHeight="1" x14ac:dyDescent="0.25">
      <c r="A139" s="313" t="s">
        <v>32</v>
      </c>
      <c r="B139" s="21" t="s">
        <v>31</v>
      </c>
      <c r="C139" s="21">
        <v>9</v>
      </c>
      <c r="D139" s="22" t="s">
        <v>50</v>
      </c>
      <c r="E139" s="21"/>
      <c r="F139" s="21">
        <v>40</v>
      </c>
      <c r="G139" s="21">
        <v>2007</v>
      </c>
      <c r="H139" s="23">
        <v>28.155000000000001</v>
      </c>
      <c r="I139" s="23">
        <v>5.0109810000000001</v>
      </c>
      <c r="J139" s="23">
        <v>0</v>
      </c>
      <c r="K139" s="23">
        <v>0</v>
      </c>
      <c r="L139" s="23">
        <v>4.1659249999999997</v>
      </c>
      <c r="M139" s="23">
        <v>23.143937999999999</v>
      </c>
      <c r="N139" s="24">
        <v>2352.7399999999998</v>
      </c>
      <c r="O139" s="23">
        <v>23.143937999999999</v>
      </c>
      <c r="P139" s="24">
        <v>2352.7399999999998</v>
      </c>
      <c r="Q139" s="25">
        <v>9.8370147147581119E-3</v>
      </c>
      <c r="R139" s="23">
        <v>75.599999999999994</v>
      </c>
      <c r="S139" s="23">
        <v>0.74367831243571325</v>
      </c>
      <c r="T139" s="23">
        <v>590.22088288548673</v>
      </c>
      <c r="U139" s="109">
        <v>44.620698746142793</v>
      </c>
      <c r="V139" s="3"/>
    </row>
    <row r="140" spans="1:22" ht="15.95" customHeight="1" x14ac:dyDescent="0.25">
      <c r="A140" s="310" t="s">
        <v>32</v>
      </c>
      <c r="B140" s="258" t="s">
        <v>99</v>
      </c>
      <c r="C140" s="259">
        <v>8</v>
      </c>
      <c r="D140" s="260" t="s">
        <v>493</v>
      </c>
      <c r="E140" s="260" t="s">
        <v>483</v>
      </c>
      <c r="F140" s="259">
        <v>35</v>
      </c>
      <c r="G140" s="259" t="s">
        <v>341</v>
      </c>
      <c r="H140" s="261">
        <v>23.818000000000001</v>
      </c>
      <c r="I140" s="261">
        <v>4.2329999999999997</v>
      </c>
      <c r="J140" s="261">
        <v>0</v>
      </c>
      <c r="K140" s="261">
        <v>-0.20399999999999999</v>
      </c>
      <c r="L140" s="261">
        <v>0.83099999999999996</v>
      </c>
      <c r="M140" s="261">
        <v>18.957999999999998</v>
      </c>
      <c r="N140" s="262">
        <v>2000.03</v>
      </c>
      <c r="O140" s="261">
        <v>19.789000000000001</v>
      </c>
      <c r="P140" s="262">
        <v>2000.03</v>
      </c>
      <c r="Q140" s="263">
        <v>9.8943515847262301E-3</v>
      </c>
      <c r="R140" s="261">
        <v>95.5</v>
      </c>
      <c r="S140" s="264">
        <v>0.944910576341355</v>
      </c>
      <c r="T140" s="264">
        <v>593.66109508357374</v>
      </c>
      <c r="U140" s="265">
        <v>56.694634580481292</v>
      </c>
    </row>
    <row r="141" spans="1:22" ht="15.95" customHeight="1" x14ac:dyDescent="0.2">
      <c r="A141" s="310" t="s">
        <v>32</v>
      </c>
      <c r="B141" s="258" t="s">
        <v>321</v>
      </c>
      <c r="C141" s="266">
        <v>7</v>
      </c>
      <c r="D141" s="268" t="s">
        <v>454</v>
      </c>
      <c r="E141" s="268" t="s">
        <v>122</v>
      </c>
      <c r="F141" s="266">
        <v>19</v>
      </c>
      <c r="G141" s="266">
        <v>1984</v>
      </c>
      <c r="H141" s="274">
        <v>14.43</v>
      </c>
      <c r="I141" s="274">
        <v>1.35</v>
      </c>
      <c r="J141" s="274">
        <v>3.41</v>
      </c>
      <c r="K141" s="274">
        <v>-7.0000000000000007E-2</v>
      </c>
      <c r="L141" s="274"/>
      <c r="M141" s="274"/>
      <c r="N141" s="297"/>
      <c r="O141" s="274">
        <v>9.74</v>
      </c>
      <c r="P141" s="297">
        <v>981.25</v>
      </c>
      <c r="Q141" s="273">
        <v>9.9261146496815288E-3</v>
      </c>
      <c r="R141" s="274">
        <v>124.369</v>
      </c>
      <c r="S141" s="275">
        <v>1.2345009528662421</v>
      </c>
      <c r="T141" s="275">
        <v>595.56687898089183</v>
      </c>
      <c r="U141" s="276">
        <v>74.07005717197454</v>
      </c>
    </row>
    <row r="142" spans="1:22" ht="15.95" customHeight="1" x14ac:dyDescent="0.25">
      <c r="A142" s="313" t="s">
        <v>32</v>
      </c>
      <c r="B142" s="21" t="s">
        <v>31</v>
      </c>
      <c r="C142" s="21">
        <v>10</v>
      </c>
      <c r="D142" s="22" t="s">
        <v>48</v>
      </c>
      <c r="E142" s="21" t="s">
        <v>35</v>
      </c>
      <c r="F142" s="21">
        <v>61</v>
      </c>
      <c r="G142" s="21">
        <v>1965</v>
      </c>
      <c r="H142" s="23">
        <v>40.078000000000003</v>
      </c>
      <c r="I142" s="23">
        <v>5.8675579999999998</v>
      </c>
      <c r="J142" s="23">
        <v>5.7595799999999997</v>
      </c>
      <c r="K142" s="23">
        <v>0.60944100000000001</v>
      </c>
      <c r="L142" s="23">
        <v>0</v>
      </c>
      <c r="M142" s="23">
        <v>27.841418999999998</v>
      </c>
      <c r="N142" s="24">
        <v>2700.04</v>
      </c>
      <c r="O142" s="23">
        <v>27.841418999999998</v>
      </c>
      <c r="P142" s="24">
        <v>2700.04</v>
      </c>
      <c r="Q142" s="25">
        <v>1.0311483903942164E-2</v>
      </c>
      <c r="R142" s="23">
        <v>75.599999999999994</v>
      </c>
      <c r="S142" s="23">
        <v>0.77954818313802754</v>
      </c>
      <c r="T142" s="23">
        <v>618.68903423652989</v>
      </c>
      <c r="U142" s="109">
        <v>46.772890988281659</v>
      </c>
      <c r="V142" s="3"/>
    </row>
    <row r="143" spans="1:22" ht="15.95" customHeight="1" x14ac:dyDescent="0.25">
      <c r="A143" s="313" t="s">
        <v>32</v>
      </c>
      <c r="B143" s="21" t="s">
        <v>31</v>
      </c>
      <c r="C143" s="21">
        <v>11</v>
      </c>
      <c r="D143" s="22" t="s">
        <v>52</v>
      </c>
      <c r="E143" s="21" t="s">
        <v>34</v>
      </c>
      <c r="F143" s="21">
        <v>22</v>
      </c>
      <c r="G143" s="21" t="s">
        <v>53</v>
      </c>
      <c r="H143" s="23">
        <v>20.298999999999999</v>
      </c>
      <c r="I143" s="23">
        <v>2.133486</v>
      </c>
      <c r="J143" s="23">
        <v>3.3544900000000002</v>
      </c>
      <c r="K143" s="23">
        <v>0</v>
      </c>
      <c r="L143" s="23">
        <v>2.297253</v>
      </c>
      <c r="M143" s="23">
        <v>12.762481999999999</v>
      </c>
      <c r="N143" s="24">
        <v>1186.6500000000001</v>
      </c>
      <c r="O143" s="23">
        <v>12.762481999999999</v>
      </c>
      <c r="P143" s="24">
        <v>1186.6500000000001</v>
      </c>
      <c r="Q143" s="25">
        <v>1.075505161589348E-2</v>
      </c>
      <c r="R143" s="23">
        <v>75.599999999999994</v>
      </c>
      <c r="S143" s="23">
        <v>0.81308190216154708</v>
      </c>
      <c r="T143" s="23">
        <v>645.30309695360882</v>
      </c>
      <c r="U143" s="109">
        <v>48.784914129692822</v>
      </c>
      <c r="V143" s="3"/>
    </row>
    <row r="144" spans="1:22" ht="15.95" customHeight="1" x14ac:dyDescent="0.25">
      <c r="A144" s="310" t="s">
        <v>32</v>
      </c>
      <c r="B144" s="258" t="s">
        <v>99</v>
      </c>
      <c r="C144" s="259">
        <v>9</v>
      </c>
      <c r="D144" s="260" t="s">
        <v>494</v>
      </c>
      <c r="E144" s="260" t="s">
        <v>260</v>
      </c>
      <c r="F144" s="259">
        <v>36</v>
      </c>
      <c r="G144" s="259" t="s">
        <v>259</v>
      </c>
      <c r="H144" s="261">
        <v>30.941800000000001</v>
      </c>
      <c r="I144" s="261">
        <v>4.2461000000000002</v>
      </c>
      <c r="J144" s="261">
        <v>3.6</v>
      </c>
      <c r="K144" s="261">
        <v>-0.6381</v>
      </c>
      <c r="L144" s="261">
        <v>0</v>
      </c>
      <c r="M144" s="261">
        <v>23.733799999999999</v>
      </c>
      <c r="N144" s="262">
        <v>2185.41</v>
      </c>
      <c r="O144" s="261">
        <v>23.733799999999999</v>
      </c>
      <c r="P144" s="262">
        <v>2185.41</v>
      </c>
      <c r="Q144" s="263">
        <v>1.0860113205302438E-2</v>
      </c>
      <c r="R144" s="261">
        <v>95.5</v>
      </c>
      <c r="S144" s="264">
        <v>1.0371408111063829</v>
      </c>
      <c r="T144" s="264">
        <v>651.60679231814618</v>
      </c>
      <c r="U144" s="265">
        <v>62.22844866638296</v>
      </c>
    </row>
    <row r="145" spans="1:22" ht="15.95" customHeight="1" x14ac:dyDescent="0.25">
      <c r="A145" s="310" t="s">
        <v>32</v>
      </c>
      <c r="B145" s="258" t="s">
        <v>378</v>
      </c>
      <c r="C145" s="259">
        <v>9</v>
      </c>
      <c r="D145" s="260" t="s">
        <v>384</v>
      </c>
      <c r="E145" s="260"/>
      <c r="F145" s="259">
        <v>17</v>
      </c>
      <c r="G145" s="259">
        <v>1967</v>
      </c>
      <c r="H145" s="261">
        <v>8.4570000000000007</v>
      </c>
      <c r="I145" s="261">
        <v>0.89100000000000001</v>
      </c>
      <c r="J145" s="261">
        <v>1.252</v>
      </c>
      <c r="K145" s="261">
        <v>-7.4999999999999997E-2</v>
      </c>
      <c r="L145" s="261">
        <v>0.95699999999999996</v>
      </c>
      <c r="M145" s="261">
        <v>5.4320000000000004</v>
      </c>
      <c r="N145" s="262">
        <v>665.19</v>
      </c>
      <c r="O145" s="261">
        <v>6.3890000000000002</v>
      </c>
      <c r="P145" s="262">
        <v>548</v>
      </c>
      <c r="Q145" s="263">
        <v>1.1351E-2</v>
      </c>
      <c r="R145" s="261">
        <v>137.44900000000001</v>
      </c>
      <c r="S145" s="264">
        <v>1.56</v>
      </c>
      <c r="T145" s="264">
        <v>681.06</v>
      </c>
      <c r="U145" s="265">
        <v>93.61</v>
      </c>
    </row>
    <row r="146" spans="1:22" ht="15.95" customHeight="1" x14ac:dyDescent="0.25">
      <c r="A146" s="313" t="s">
        <v>32</v>
      </c>
      <c r="B146" s="21" t="s">
        <v>31</v>
      </c>
      <c r="C146" s="21">
        <v>12</v>
      </c>
      <c r="D146" s="22" t="s">
        <v>58</v>
      </c>
      <c r="E146" s="21"/>
      <c r="F146" s="21">
        <v>28</v>
      </c>
      <c r="G146" s="21">
        <v>2001</v>
      </c>
      <c r="H146" s="23">
        <v>33.923999999999999</v>
      </c>
      <c r="I146" s="23">
        <v>4.2926840000000004</v>
      </c>
      <c r="J146" s="23">
        <v>1.5800069999999999</v>
      </c>
      <c r="K146" s="23">
        <v>0</v>
      </c>
      <c r="L146" s="23">
        <v>0</v>
      </c>
      <c r="M146" s="23">
        <v>28.365994999999998</v>
      </c>
      <c r="N146" s="24">
        <v>2440.5300000000002</v>
      </c>
      <c r="O146" s="23">
        <v>28.365994999999998</v>
      </c>
      <c r="P146" s="24">
        <v>2440.5300000000002</v>
      </c>
      <c r="Q146" s="25">
        <v>1.1622883144235062E-2</v>
      </c>
      <c r="R146" s="23">
        <v>75.599999999999994</v>
      </c>
      <c r="S146" s="23">
        <v>0.87868996570417057</v>
      </c>
      <c r="T146" s="23">
        <v>697.37298865410366</v>
      </c>
      <c r="U146" s="109">
        <v>52.721397942250228</v>
      </c>
      <c r="V146" s="3"/>
    </row>
    <row r="147" spans="1:22" ht="15.95" customHeight="1" x14ac:dyDescent="0.25">
      <c r="A147" s="313" t="s">
        <v>32</v>
      </c>
      <c r="B147" s="21" t="s">
        <v>31</v>
      </c>
      <c r="C147" s="21">
        <v>13</v>
      </c>
      <c r="D147" s="22" t="s">
        <v>57</v>
      </c>
      <c r="E147" s="21"/>
      <c r="F147" s="21">
        <v>34</v>
      </c>
      <c r="G147" s="21">
        <v>2003</v>
      </c>
      <c r="H147" s="23">
        <v>37.847999999999999</v>
      </c>
      <c r="I147" s="23">
        <v>5.32646</v>
      </c>
      <c r="J147" s="23">
        <v>3.9240759999999999</v>
      </c>
      <c r="K147" s="23">
        <v>1.2525409999999999</v>
      </c>
      <c r="L147" s="23">
        <v>0</v>
      </c>
      <c r="M147" s="23">
        <v>27.344926000000001</v>
      </c>
      <c r="N147" s="24">
        <v>2349.59</v>
      </c>
      <c r="O147" s="23">
        <v>27.344926000000001</v>
      </c>
      <c r="P147" s="24">
        <v>2349.59</v>
      </c>
      <c r="Q147" s="25">
        <v>1.1638169212500904E-2</v>
      </c>
      <c r="R147" s="23">
        <v>75.599999999999994</v>
      </c>
      <c r="S147" s="23">
        <v>0.87984559246506833</v>
      </c>
      <c r="T147" s="23">
        <v>698.29015275005429</v>
      </c>
      <c r="U147" s="109">
        <v>52.790735547904099</v>
      </c>
      <c r="V147" s="3"/>
    </row>
    <row r="148" spans="1:22" ht="15.95" customHeight="1" x14ac:dyDescent="0.25">
      <c r="A148" s="310" t="s">
        <v>32</v>
      </c>
      <c r="B148" s="258" t="s">
        <v>99</v>
      </c>
      <c r="C148" s="259">
        <v>10</v>
      </c>
      <c r="D148" s="260" t="s">
        <v>495</v>
      </c>
      <c r="E148" s="260"/>
      <c r="F148" s="259">
        <v>99</v>
      </c>
      <c r="G148" s="259" t="s">
        <v>486</v>
      </c>
      <c r="H148" s="261">
        <v>78.520700000000005</v>
      </c>
      <c r="I148" s="261">
        <v>19.581199999999999</v>
      </c>
      <c r="J148" s="261">
        <v>10</v>
      </c>
      <c r="K148" s="261">
        <v>-3.6027999999999998</v>
      </c>
      <c r="L148" s="261">
        <v>0</v>
      </c>
      <c r="M148" s="261">
        <v>52.542299999999997</v>
      </c>
      <c r="N148" s="262">
        <v>4455.54</v>
      </c>
      <c r="O148" s="261">
        <v>51.998399999999997</v>
      </c>
      <c r="P148" s="262">
        <v>4409.42</v>
      </c>
      <c r="Q148" s="263">
        <v>1.1792571358591379E-2</v>
      </c>
      <c r="R148" s="261">
        <v>95.5</v>
      </c>
      <c r="S148" s="264">
        <v>1.1261905647454766</v>
      </c>
      <c r="T148" s="264">
        <v>707.55428151548267</v>
      </c>
      <c r="U148" s="265">
        <v>67.571433884728592</v>
      </c>
    </row>
    <row r="149" spans="1:22" ht="15.95" customHeight="1" x14ac:dyDescent="0.25">
      <c r="A149" s="313" t="s">
        <v>32</v>
      </c>
      <c r="B149" s="21" t="s">
        <v>31</v>
      </c>
      <c r="C149" s="21">
        <v>14</v>
      </c>
      <c r="D149" s="22" t="s">
        <v>60</v>
      </c>
      <c r="E149" s="21"/>
      <c r="F149" s="21">
        <v>23</v>
      </c>
      <c r="G149" s="21">
        <v>2002</v>
      </c>
      <c r="H149" s="23">
        <v>20.984999999999999</v>
      </c>
      <c r="I149" s="23">
        <v>0</v>
      </c>
      <c r="J149" s="23">
        <v>0</v>
      </c>
      <c r="K149" s="23">
        <v>0</v>
      </c>
      <c r="L149" s="23">
        <v>0</v>
      </c>
      <c r="M149" s="23">
        <v>20.984999999999999</v>
      </c>
      <c r="N149" s="24">
        <v>1743.26</v>
      </c>
      <c r="O149" s="23">
        <v>20.984999999999999</v>
      </c>
      <c r="P149" s="24">
        <v>1743.26</v>
      </c>
      <c r="Q149" s="25">
        <v>1.2037791264642108E-2</v>
      </c>
      <c r="R149" s="23">
        <v>75.599999999999994</v>
      </c>
      <c r="S149" s="23">
        <v>0.9100570196069433</v>
      </c>
      <c r="T149" s="23">
        <v>722.26747587852651</v>
      </c>
      <c r="U149" s="109">
        <v>54.603421176416603</v>
      </c>
    </row>
    <row r="150" spans="1:22" ht="15.95" customHeight="1" x14ac:dyDescent="0.25">
      <c r="A150" s="313" t="s">
        <v>32</v>
      </c>
      <c r="B150" s="21" t="s">
        <v>31</v>
      </c>
      <c r="C150" s="21">
        <v>15</v>
      </c>
      <c r="D150" s="22" t="s">
        <v>55</v>
      </c>
      <c r="E150" s="21" t="s">
        <v>34</v>
      </c>
      <c r="F150" s="21">
        <v>46</v>
      </c>
      <c r="G150" s="21">
        <v>2001</v>
      </c>
      <c r="H150" s="23">
        <v>51.648000000000003</v>
      </c>
      <c r="I150" s="23">
        <v>5.0239120000000002</v>
      </c>
      <c r="J150" s="23">
        <v>7.6286800000000001</v>
      </c>
      <c r="K150" s="23">
        <v>0.73908700000000005</v>
      </c>
      <c r="L150" s="23">
        <v>0</v>
      </c>
      <c r="M150" s="23">
        <v>38.256320000000002</v>
      </c>
      <c r="N150" s="24">
        <v>3175.32</v>
      </c>
      <c r="O150" s="23">
        <v>38.256320000000002</v>
      </c>
      <c r="P150" s="24">
        <v>3175.32</v>
      </c>
      <c r="Q150" s="25">
        <v>1.2048020357003388E-2</v>
      </c>
      <c r="R150" s="23">
        <v>75.599999999999994</v>
      </c>
      <c r="S150" s="23">
        <v>0.91083033898945609</v>
      </c>
      <c r="T150" s="23">
        <v>722.88122142020325</v>
      </c>
      <c r="U150" s="109">
        <v>54.649820339367359</v>
      </c>
    </row>
    <row r="151" spans="1:22" ht="15.95" customHeight="1" x14ac:dyDescent="0.25">
      <c r="A151" s="313" t="s">
        <v>32</v>
      </c>
      <c r="B151" s="21" t="s">
        <v>31</v>
      </c>
      <c r="C151" s="21">
        <v>16</v>
      </c>
      <c r="D151" s="22" t="s">
        <v>54</v>
      </c>
      <c r="E151" s="21"/>
      <c r="F151" s="21">
        <v>49</v>
      </c>
      <c r="G151" s="21">
        <v>2007</v>
      </c>
      <c r="H151" s="23">
        <v>37.170999999999999</v>
      </c>
      <c r="I151" s="23">
        <v>5.9156180000000003</v>
      </c>
      <c r="J151" s="23">
        <v>0</v>
      </c>
      <c r="K151" s="23">
        <v>0.66337999999999997</v>
      </c>
      <c r="L151" s="23">
        <v>0</v>
      </c>
      <c r="M151" s="23">
        <v>30.591997999999997</v>
      </c>
      <c r="N151" s="24">
        <v>2531.39</v>
      </c>
      <c r="O151" s="23">
        <v>30.591997999999997</v>
      </c>
      <c r="P151" s="24">
        <v>2531.39</v>
      </c>
      <c r="Q151" s="25">
        <v>1.2085059196725909E-2</v>
      </c>
      <c r="R151" s="23">
        <v>75.599999999999994</v>
      </c>
      <c r="S151" s="23">
        <v>0.91363047527247865</v>
      </c>
      <c r="T151" s="23">
        <v>725.10355180355441</v>
      </c>
      <c r="U151" s="109">
        <v>54.817828516348712</v>
      </c>
    </row>
    <row r="152" spans="1:22" ht="15.95" customHeight="1" x14ac:dyDescent="0.25">
      <c r="A152" s="313" t="s">
        <v>32</v>
      </c>
      <c r="B152" s="21" t="s">
        <v>31</v>
      </c>
      <c r="C152" s="21">
        <v>17</v>
      </c>
      <c r="D152" s="26" t="s">
        <v>59</v>
      </c>
      <c r="E152" s="26"/>
      <c r="F152" s="21">
        <v>50</v>
      </c>
      <c r="G152" s="21">
        <v>2006</v>
      </c>
      <c r="H152" s="23">
        <v>38.531999999999996</v>
      </c>
      <c r="I152" s="23">
        <v>7.2440490000000004</v>
      </c>
      <c r="J152" s="23">
        <v>0</v>
      </c>
      <c r="K152" s="23">
        <v>-1.277047</v>
      </c>
      <c r="L152" s="23">
        <v>0</v>
      </c>
      <c r="M152" s="23">
        <v>32.564998000000003</v>
      </c>
      <c r="N152" s="24">
        <v>2532.42</v>
      </c>
      <c r="O152" s="23">
        <v>32.564998000000003</v>
      </c>
      <c r="P152" s="24">
        <v>2532.42</v>
      </c>
      <c r="Q152" s="25">
        <v>1.2859240568310155E-2</v>
      </c>
      <c r="R152" s="23">
        <v>75.599999999999994</v>
      </c>
      <c r="S152" s="23">
        <v>0.97215858696424762</v>
      </c>
      <c r="T152" s="23">
        <v>771.55443409860936</v>
      </c>
      <c r="U152" s="109">
        <v>58.329515217854869</v>
      </c>
    </row>
    <row r="153" spans="1:22" ht="15.95" customHeight="1" x14ac:dyDescent="0.25">
      <c r="A153" s="313" t="s">
        <v>32</v>
      </c>
      <c r="B153" s="21" t="s">
        <v>31</v>
      </c>
      <c r="C153" s="21">
        <v>18</v>
      </c>
      <c r="D153" s="26" t="s">
        <v>61</v>
      </c>
      <c r="E153" s="26"/>
      <c r="F153" s="21">
        <v>46</v>
      </c>
      <c r="G153" s="21">
        <v>2007</v>
      </c>
      <c r="H153" s="23">
        <v>43.716000000000001</v>
      </c>
      <c r="I153" s="23">
        <v>6.5456810000000001</v>
      </c>
      <c r="J153" s="23">
        <v>0</v>
      </c>
      <c r="K153" s="23">
        <v>0.69632300000000003</v>
      </c>
      <c r="L153" s="23">
        <v>6.5653199999999998</v>
      </c>
      <c r="M153" s="23">
        <v>36.473844</v>
      </c>
      <c r="N153" s="24">
        <v>2821.98</v>
      </c>
      <c r="O153" s="23">
        <v>36.473844</v>
      </c>
      <c r="P153" s="24">
        <v>2821.98</v>
      </c>
      <c r="Q153" s="25">
        <v>1.2924912295622223E-2</v>
      </c>
      <c r="R153" s="23">
        <v>75.599999999999994</v>
      </c>
      <c r="S153" s="23">
        <v>0.97712336954904</v>
      </c>
      <c r="T153" s="23">
        <v>775.49473773733337</v>
      </c>
      <c r="U153" s="109">
        <v>58.627402172942396</v>
      </c>
      <c r="V153" s="2"/>
    </row>
    <row r="154" spans="1:22" ht="15.95" customHeight="1" x14ac:dyDescent="0.25">
      <c r="A154" s="313" t="s">
        <v>32</v>
      </c>
      <c r="B154" s="21" t="s">
        <v>31</v>
      </c>
      <c r="C154" s="21">
        <v>19</v>
      </c>
      <c r="D154" s="26" t="s">
        <v>64</v>
      </c>
      <c r="E154" s="26"/>
      <c r="F154" s="21">
        <v>37</v>
      </c>
      <c r="G154" s="21">
        <v>1985</v>
      </c>
      <c r="H154" s="23">
        <v>44.878</v>
      </c>
      <c r="I154" s="23">
        <v>4.3245990000000001</v>
      </c>
      <c r="J154" s="23">
        <v>10.362913000000001</v>
      </c>
      <c r="K154" s="23">
        <v>-0.295599</v>
      </c>
      <c r="L154" s="23">
        <v>5.4874939999999999</v>
      </c>
      <c r="M154" s="23">
        <v>30.485935000000001</v>
      </c>
      <c r="N154" s="24">
        <v>2212.4</v>
      </c>
      <c r="O154" s="23">
        <v>30.485935000000001</v>
      </c>
      <c r="P154" s="24">
        <v>2212.4</v>
      </c>
      <c r="Q154" s="25">
        <v>1.3779576478032905E-2</v>
      </c>
      <c r="R154" s="23">
        <v>75.599999999999994</v>
      </c>
      <c r="S154" s="23">
        <v>1.0417359817392875</v>
      </c>
      <c r="T154" s="23">
        <v>826.77458868197425</v>
      </c>
      <c r="U154" s="109">
        <v>62.504158904357247</v>
      </c>
    </row>
    <row r="155" spans="1:22" ht="15.95" customHeight="1" x14ac:dyDescent="0.25">
      <c r="A155" s="313" t="s">
        <v>32</v>
      </c>
      <c r="B155" s="21" t="s">
        <v>31</v>
      </c>
      <c r="C155" s="21">
        <v>20</v>
      </c>
      <c r="D155" s="26" t="s">
        <v>56</v>
      </c>
      <c r="E155" s="26"/>
      <c r="F155" s="21">
        <v>16</v>
      </c>
      <c r="G155" s="21">
        <v>2005</v>
      </c>
      <c r="H155" s="23">
        <v>18.823</v>
      </c>
      <c r="I155" s="23">
        <v>2.185489</v>
      </c>
      <c r="J155" s="23">
        <v>0</v>
      </c>
      <c r="K155" s="23">
        <v>0.67051000000000005</v>
      </c>
      <c r="L155" s="23">
        <v>0</v>
      </c>
      <c r="M155" s="23">
        <v>15.966998999999999</v>
      </c>
      <c r="N155" s="24">
        <v>1150.31</v>
      </c>
      <c r="O155" s="23">
        <v>15.966998999999999</v>
      </c>
      <c r="P155" s="24">
        <v>1150.31</v>
      </c>
      <c r="Q155" s="25">
        <v>1.3880605228155889E-2</v>
      </c>
      <c r="R155" s="23">
        <v>75.599999999999994</v>
      </c>
      <c r="S155" s="23">
        <v>1.0493737552485851</v>
      </c>
      <c r="T155" s="23">
        <v>832.83631368935335</v>
      </c>
      <c r="U155" s="109">
        <v>62.962425314915109</v>
      </c>
    </row>
    <row r="156" spans="1:22" ht="15.95" customHeight="1" x14ac:dyDescent="0.25">
      <c r="A156" s="313" t="s">
        <v>32</v>
      </c>
      <c r="B156" s="21" t="s">
        <v>31</v>
      </c>
      <c r="C156" s="21">
        <v>21</v>
      </c>
      <c r="D156" s="26" t="s">
        <v>63</v>
      </c>
      <c r="E156" s="26"/>
      <c r="F156" s="21">
        <v>72</v>
      </c>
      <c r="G156" s="21">
        <v>1985</v>
      </c>
      <c r="H156" s="23">
        <v>87.617999999999995</v>
      </c>
      <c r="I156" s="23">
        <v>7.5397059999999998</v>
      </c>
      <c r="J156" s="23">
        <v>17.421602</v>
      </c>
      <c r="K156" s="23">
        <v>0.41629300000000002</v>
      </c>
      <c r="L156" s="23">
        <v>11.203276000000001</v>
      </c>
      <c r="M156" s="23">
        <v>62.240138000000002</v>
      </c>
      <c r="N156" s="24">
        <v>4428.07</v>
      </c>
      <c r="O156" s="23">
        <v>62.240138000000002</v>
      </c>
      <c r="P156" s="24">
        <v>4428.07</v>
      </c>
      <c r="Q156" s="25">
        <v>1.4055816190800961E-2</v>
      </c>
      <c r="R156" s="23">
        <v>75.599999999999994</v>
      </c>
      <c r="S156" s="23">
        <v>1.0626197040245526</v>
      </c>
      <c r="T156" s="23">
        <v>843.34897144805768</v>
      </c>
      <c r="U156" s="109">
        <v>63.75718224147316</v>
      </c>
    </row>
    <row r="157" spans="1:22" ht="15.95" customHeight="1" x14ac:dyDescent="0.25">
      <c r="A157" s="313" t="s">
        <v>32</v>
      </c>
      <c r="B157" s="21" t="s">
        <v>31</v>
      </c>
      <c r="C157" s="21">
        <v>22</v>
      </c>
      <c r="D157" s="26" t="s">
        <v>62</v>
      </c>
      <c r="E157" s="26"/>
      <c r="F157" s="21">
        <v>20</v>
      </c>
      <c r="G157" s="21">
        <v>1982</v>
      </c>
      <c r="H157" s="23">
        <v>21.669</v>
      </c>
      <c r="I157" s="23">
        <v>2.3981729999999999</v>
      </c>
      <c r="J157" s="23">
        <v>4.0877759999999999</v>
      </c>
      <c r="K157" s="23">
        <v>-5.2169E-2</v>
      </c>
      <c r="L157" s="23">
        <v>2.7423389999999999</v>
      </c>
      <c r="M157" s="23">
        <v>15.235197999999999</v>
      </c>
      <c r="N157" s="24">
        <v>1071.97</v>
      </c>
      <c r="O157" s="23">
        <v>15.235197999999999</v>
      </c>
      <c r="P157" s="24">
        <v>1071.97</v>
      </c>
      <c r="Q157" s="25">
        <v>1.4212336166124051E-2</v>
      </c>
      <c r="R157" s="23">
        <v>75.599999999999994</v>
      </c>
      <c r="S157" s="23">
        <v>1.0744526141589781</v>
      </c>
      <c r="T157" s="23">
        <v>852.74016996744308</v>
      </c>
      <c r="U157" s="109">
        <v>64.467156849538682</v>
      </c>
    </row>
    <row r="158" spans="1:22" ht="15.95" customHeight="1" thickBot="1" x14ac:dyDescent="0.3">
      <c r="A158" s="314" t="s">
        <v>32</v>
      </c>
      <c r="B158" s="298" t="s">
        <v>378</v>
      </c>
      <c r="C158" s="315">
        <v>10</v>
      </c>
      <c r="D158" s="316" t="s">
        <v>385</v>
      </c>
      <c r="E158" s="316"/>
      <c r="F158" s="315">
        <v>7</v>
      </c>
      <c r="G158" s="315">
        <v>1972</v>
      </c>
      <c r="H158" s="317">
        <v>3.177</v>
      </c>
      <c r="I158" s="317">
        <v>0.36799999999999999</v>
      </c>
      <c r="J158" s="317">
        <v>9.8000000000000004E-2</v>
      </c>
      <c r="K158" s="317">
        <v>-1.0999999999999999E-2</v>
      </c>
      <c r="L158" s="317">
        <v>0.27200000000000002</v>
      </c>
      <c r="M158" s="317">
        <v>2.4500000000000002</v>
      </c>
      <c r="N158" s="318">
        <v>395.27</v>
      </c>
      <c r="O158" s="317">
        <v>2.722</v>
      </c>
      <c r="P158" s="318">
        <v>83.05</v>
      </c>
      <c r="Q158" s="319">
        <v>3.0188E-2</v>
      </c>
      <c r="R158" s="317">
        <v>137.44900000000001</v>
      </c>
      <c r="S158" s="320">
        <v>4.1500000000000004</v>
      </c>
      <c r="T158" s="320">
        <v>1811.28</v>
      </c>
      <c r="U158" s="321">
        <v>248.96</v>
      </c>
    </row>
    <row r="159" spans="1:22" ht="15.95" customHeight="1" x14ac:dyDescent="0.2">
      <c r="A159" s="299" t="s">
        <v>37</v>
      </c>
      <c r="B159" s="300" t="s">
        <v>136</v>
      </c>
      <c r="C159" s="301">
        <v>1</v>
      </c>
      <c r="D159" s="302" t="s">
        <v>161</v>
      </c>
      <c r="E159" s="303" t="s">
        <v>121</v>
      </c>
      <c r="F159" s="301">
        <v>42</v>
      </c>
      <c r="G159" s="301">
        <v>1994</v>
      </c>
      <c r="H159" s="304">
        <v>26</v>
      </c>
      <c r="I159" s="304">
        <v>3.73</v>
      </c>
      <c r="J159" s="304">
        <v>8.3000000000000007</v>
      </c>
      <c r="K159" s="304">
        <v>0.4</v>
      </c>
      <c r="L159" s="304">
        <v>0</v>
      </c>
      <c r="M159" s="304">
        <v>13.5</v>
      </c>
      <c r="N159" s="305">
        <v>2435.09</v>
      </c>
      <c r="O159" s="304">
        <v>13.5</v>
      </c>
      <c r="P159" s="305">
        <v>2435.09</v>
      </c>
      <c r="Q159" s="306">
        <f>O159/P159</f>
        <v>5.5439429343473951E-3</v>
      </c>
      <c r="R159" s="304">
        <v>115.9</v>
      </c>
      <c r="S159" s="307">
        <f>Q159*R159</f>
        <v>0.64254298609086313</v>
      </c>
      <c r="T159" s="307">
        <f>Q159*60*1000</f>
        <v>332.63657606084371</v>
      </c>
      <c r="U159" s="308">
        <f>T159*R159/1000</f>
        <v>38.552579165451789</v>
      </c>
    </row>
    <row r="160" spans="1:22" ht="15.95" customHeight="1" x14ac:dyDescent="0.25">
      <c r="A160" s="239" t="s">
        <v>37</v>
      </c>
      <c r="B160" s="80" t="s">
        <v>378</v>
      </c>
      <c r="C160" s="88">
        <v>1</v>
      </c>
      <c r="D160" s="89" t="s">
        <v>386</v>
      </c>
      <c r="E160" s="89"/>
      <c r="F160" s="88">
        <v>45</v>
      </c>
      <c r="G160" s="88">
        <v>1975</v>
      </c>
      <c r="H160" s="90">
        <v>24.983000000000001</v>
      </c>
      <c r="I160" s="90">
        <v>3.4220000000000002</v>
      </c>
      <c r="J160" s="90">
        <v>4.5590000000000002</v>
      </c>
      <c r="K160" s="90">
        <v>-0.26</v>
      </c>
      <c r="L160" s="90">
        <v>3.1070000000000002</v>
      </c>
      <c r="M160" s="90">
        <v>14.154999999999999</v>
      </c>
      <c r="N160" s="91">
        <v>2328.04</v>
      </c>
      <c r="O160" s="90">
        <v>17.262</v>
      </c>
      <c r="P160" s="91">
        <v>2328.04</v>
      </c>
      <c r="Q160" s="92">
        <v>7.4149999999999997E-3</v>
      </c>
      <c r="R160" s="90">
        <v>137.44900000000001</v>
      </c>
      <c r="S160" s="93">
        <v>1.02</v>
      </c>
      <c r="T160" s="93">
        <v>444.9</v>
      </c>
      <c r="U160" s="94">
        <v>61.15</v>
      </c>
    </row>
    <row r="161" spans="1:21" ht="15.95" customHeight="1" x14ac:dyDescent="0.25">
      <c r="A161" s="239" t="s">
        <v>37</v>
      </c>
      <c r="B161" s="80" t="s">
        <v>150</v>
      </c>
      <c r="C161" s="88">
        <v>5</v>
      </c>
      <c r="D161" s="89" t="s">
        <v>442</v>
      </c>
      <c r="E161" s="89" t="s">
        <v>41</v>
      </c>
      <c r="F161" s="88">
        <v>10</v>
      </c>
      <c r="G161" s="88">
        <v>1963</v>
      </c>
      <c r="H161" s="90">
        <v>5.8019999999999996</v>
      </c>
      <c r="I161" s="90">
        <v>0.44834099999999999</v>
      </c>
      <c r="J161" s="90">
        <v>1.550648</v>
      </c>
      <c r="K161" s="90">
        <v>-4.0341000000000002E-2</v>
      </c>
      <c r="L161" s="90">
        <v>0.69180299999999995</v>
      </c>
      <c r="M161" s="90">
        <v>3.8433519999999999</v>
      </c>
      <c r="N161" s="91">
        <v>452.14</v>
      </c>
      <c r="O161" s="90">
        <v>3.8433519999999999</v>
      </c>
      <c r="P161" s="91">
        <v>452.14</v>
      </c>
      <c r="Q161" s="92">
        <v>8.5000000000000006E-3</v>
      </c>
      <c r="R161" s="90">
        <v>135.5</v>
      </c>
      <c r="S161" s="93">
        <v>1.1517500000000001</v>
      </c>
      <c r="T161" s="93">
        <v>510</v>
      </c>
      <c r="U161" s="94">
        <v>69.105000000000004</v>
      </c>
    </row>
    <row r="162" spans="1:21" ht="15.95" customHeight="1" x14ac:dyDescent="0.25">
      <c r="A162" s="240" t="s">
        <v>37</v>
      </c>
      <c r="B162" s="95" t="s">
        <v>119</v>
      </c>
      <c r="C162" s="219">
        <v>1</v>
      </c>
      <c r="D162" s="220" t="s">
        <v>561</v>
      </c>
      <c r="E162" s="220" t="s">
        <v>120</v>
      </c>
      <c r="F162" s="219">
        <v>30</v>
      </c>
      <c r="G162" s="219" t="s">
        <v>53</v>
      </c>
      <c r="H162" s="221">
        <v>23.4</v>
      </c>
      <c r="I162" s="221">
        <v>2.8691</v>
      </c>
      <c r="J162" s="221">
        <v>5.3982000000000001</v>
      </c>
      <c r="K162" s="221">
        <v>-0.1661</v>
      </c>
      <c r="L162" s="221">
        <v>0</v>
      </c>
      <c r="M162" s="221">
        <v>15.2988</v>
      </c>
      <c r="N162" s="222">
        <v>1714.85</v>
      </c>
      <c r="O162" s="221">
        <v>15.2988</v>
      </c>
      <c r="P162" s="222">
        <v>1714.85</v>
      </c>
      <c r="Q162" s="223">
        <v>8.9213633845525858E-3</v>
      </c>
      <c r="R162" s="221">
        <v>75.5</v>
      </c>
      <c r="S162" s="224">
        <v>0.67356293553372026</v>
      </c>
      <c r="T162" s="224">
        <v>535.28180307315517</v>
      </c>
      <c r="U162" s="225">
        <v>40.413776132023216</v>
      </c>
    </row>
    <row r="163" spans="1:21" ht="15.95" customHeight="1" x14ac:dyDescent="0.25">
      <c r="A163" s="239" t="s">
        <v>37</v>
      </c>
      <c r="B163" s="80" t="s">
        <v>150</v>
      </c>
      <c r="C163" s="88">
        <v>1</v>
      </c>
      <c r="D163" s="89" t="s">
        <v>594</v>
      </c>
      <c r="E163" s="89" t="s">
        <v>41</v>
      </c>
      <c r="F163" s="88">
        <v>22</v>
      </c>
      <c r="G163" s="88">
        <v>1985</v>
      </c>
      <c r="H163" s="90">
        <v>15.561</v>
      </c>
      <c r="I163" s="90">
        <v>1.6820820000000001</v>
      </c>
      <c r="J163" s="90">
        <v>3.8339430000000001</v>
      </c>
      <c r="K163" s="90">
        <v>9.1799999999999998E-4</v>
      </c>
      <c r="L163" s="90">
        <v>1.80793</v>
      </c>
      <c r="M163" s="90">
        <v>10.044057</v>
      </c>
      <c r="N163" s="91">
        <v>1124.79</v>
      </c>
      <c r="O163" s="90">
        <v>10.044057</v>
      </c>
      <c r="P163" s="91">
        <v>1124.79</v>
      </c>
      <c r="Q163" s="92">
        <v>8.9289999999999994E-3</v>
      </c>
      <c r="R163" s="90">
        <v>135.5</v>
      </c>
      <c r="S163" s="93">
        <v>1.2098795</v>
      </c>
      <c r="T163" s="93">
        <v>535.74</v>
      </c>
      <c r="U163" s="94">
        <v>72.592770000000002</v>
      </c>
    </row>
    <row r="164" spans="1:21" ht="15.95" customHeight="1" x14ac:dyDescent="0.25">
      <c r="A164" s="240" t="s">
        <v>37</v>
      </c>
      <c r="B164" s="95" t="s">
        <v>119</v>
      </c>
      <c r="C164" s="219">
        <v>2</v>
      </c>
      <c r="D164" s="220" t="s">
        <v>562</v>
      </c>
      <c r="E164" s="220" t="s">
        <v>120</v>
      </c>
      <c r="F164" s="219">
        <v>55</v>
      </c>
      <c r="G164" s="219" t="s">
        <v>53</v>
      </c>
      <c r="H164" s="221">
        <v>36.200000000000003</v>
      </c>
      <c r="I164" s="221">
        <v>3.4695999999999998</v>
      </c>
      <c r="J164" s="221">
        <v>9.4686000000000003</v>
      </c>
      <c r="K164" s="221">
        <v>0.15140000000000001</v>
      </c>
      <c r="L164" s="221">
        <v>0</v>
      </c>
      <c r="M164" s="221">
        <v>23.110399999999998</v>
      </c>
      <c r="N164" s="222">
        <v>2493.87</v>
      </c>
      <c r="O164" s="221">
        <v>23.110399999999998</v>
      </c>
      <c r="P164" s="222">
        <v>2493.87</v>
      </c>
      <c r="Q164" s="223">
        <v>9.2668823956340938E-3</v>
      </c>
      <c r="R164" s="221">
        <v>75.5</v>
      </c>
      <c r="S164" s="224">
        <v>0.69964962087037408</v>
      </c>
      <c r="T164" s="224">
        <v>556.01294373804569</v>
      </c>
      <c r="U164" s="225">
        <v>41.97897725222245</v>
      </c>
    </row>
    <row r="165" spans="1:21" ht="15.95" customHeight="1" x14ac:dyDescent="0.25">
      <c r="A165" s="239" t="s">
        <v>37</v>
      </c>
      <c r="B165" s="80" t="s">
        <v>150</v>
      </c>
      <c r="C165" s="88">
        <v>2</v>
      </c>
      <c r="D165" s="89" t="s">
        <v>443</v>
      </c>
      <c r="E165" s="89" t="s">
        <v>41</v>
      </c>
      <c r="F165" s="88">
        <v>8</v>
      </c>
      <c r="G165" s="88">
        <v>1977</v>
      </c>
      <c r="H165" s="90">
        <v>3.282</v>
      </c>
      <c r="I165" s="90">
        <v>0.32726699999999997</v>
      </c>
      <c r="J165" s="90">
        <v>0.104634</v>
      </c>
      <c r="K165" s="90">
        <v>2.9732999999999999E-2</v>
      </c>
      <c r="L165" s="90">
        <v>0.50766599999999995</v>
      </c>
      <c r="M165" s="90">
        <v>2.82036</v>
      </c>
      <c r="N165" s="91">
        <v>301.38</v>
      </c>
      <c r="O165" s="90">
        <v>2.82036</v>
      </c>
      <c r="P165" s="91">
        <v>301.38</v>
      </c>
      <c r="Q165" s="92">
        <v>9.358E-3</v>
      </c>
      <c r="R165" s="90">
        <v>135.5</v>
      </c>
      <c r="S165" s="93">
        <v>1.2680089999999999</v>
      </c>
      <c r="T165" s="93">
        <v>561.48</v>
      </c>
      <c r="U165" s="94">
        <v>76.080540000000013</v>
      </c>
    </row>
    <row r="166" spans="1:21" ht="15.95" customHeight="1" x14ac:dyDescent="0.25">
      <c r="A166" s="240" t="s">
        <v>37</v>
      </c>
      <c r="B166" s="95" t="s">
        <v>119</v>
      </c>
      <c r="C166" s="219">
        <v>3</v>
      </c>
      <c r="D166" s="220" t="s">
        <v>563</v>
      </c>
      <c r="E166" s="226" t="s">
        <v>120</v>
      </c>
      <c r="F166" s="219">
        <v>40</v>
      </c>
      <c r="G166" s="219" t="s">
        <v>53</v>
      </c>
      <c r="H166" s="221">
        <v>32.9</v>
      </c>
      <c r="I166" s="221">
        <v>4.0373999999999999</v>
      </c>
      <c r="J166" s="221">
        <v>8.2922999999999991</v>
      </c>
      <c r="K166" s="221">
        <v>-0.3654</v>
      </c>
      <c r="L166" s="221">
        <v>0</v>
      </c>
      <c r="M166" s="221">
        <v>20.935700000000001</v>
      </c>
      <c r="N166" s="222">
        <v>2180.3200000000002</v>
      </c>
      <c r="O166" s="221">
        <v>20.935700000000001</v>
      </c>
      <c r="P166" s="222">
        <v>2180.3200000000002</v>
      </c>
      <c r="Q166" s="223">
        <v>9.6021226242019517E-3</v>
      </c>
      <c r="R166" s="221">
        <v>75.5</v>
      </c>
      <c r="S166" s="224">
        <v>0.7249602581272474</v>
      </c>
      <c r="T166" s="224">
        <v>576.12735745211705</v>
      </c>
      <c r="U166" s="225">
        <v>43.497615487634839</v>
      </c>
    </row>
    <row r="167" spans="1:21" ht="15.95" customHeight="1" x14ac:dyDescent="0.25">
      <c r="A167" s="240" t="s">
        <v>37</v>
      </c>
      <c r="B167" s="95" t="s">
        <v>119</v>
      </c>
      <c r="C167" s="219">
        <v>4</v>
      </c>
      <c r="D167" s="220" t="s">
        <v>564</v>
      </c>
      <c r="E167" s="220" t="s">
        <v>120</v>
      </c>
      <c r="F167" s="219">
        <v>40</v>
      </c>
      <c r="G167" s="219" t="s">
        <v>53</v>
      </c>
      <c r="H167" s="221">
        <v>31.800000000000004</v>
      </c>
      <c r="I167" s="221">
        <v>3.7429999999999999</v>
      </c>
      <c r="J167" s="221">
        <v>6.5830000000000002</v>
      </c>
      <c r="K167" s="221">
        <v>-0.63200000000000001</v>
      </c>
      <c r="L167" s="221">
        <v>0</v>
      </c>
      <c r="M167" s="221">
        <v>22.106000000000002</v>
      </c>
      <c r="N167" s="222">
        <v>2237.5300000000002</v>
      </c>
      <c r="O167" s="221">
        <v>22.106000000000002</v>
      </c>
      <c r="P167" s="222">
        <v>2237.5300000000002</v>
      </c>
      <c r="Q167" s="223">
        <v>9.8796440718113276E-3</v>
      </c>
      <c r="R167" s="221">
        <v>75.5</v>
      </c>
      <c r="S167" s="224">
        <v>0.7459131274217552</v>
      </c>
      <c r="T167" s="224">
        <v>592.77864430867965</v>
      </c>
      <c r="U167" s="225">
        <v>44.754787645305314</v>
      </c>
    </row>
    <row r="168" spans="1:21" ht="15.95" customHeight="1" x14ac:dyDescent="0.25">
      <c r="A168" s="239" t="s">
        <v>37</v>
      </c>
      <c r="B168" s="80" t="s">
        <v>100</v>
      </c>
      <c r="C168" s="88">
        <v>1</v>
      </c>
      <c r="D168" s="89" t="s">
        <v>538</v>
      </c>
      <c r="E168" s="89" t="s">
        <v>41</v>
      </c>
      <c r="F168" s="88">
        <v>20</v>
      </c>
      <c r="G168" s="88">
        <v>1958</v>
      </c>
      <c r="H168" s="90">
        <v>12.494</v>
      </c>
      <c r="I168" s="90">
        <v>1.377</v>
      </c>
      <c r="J168" s="90">
        <v>1.6919999999999999</v>
      </c>
      <c r="K168" s="90">
        <v>-0.30299999999999999</v>
      </c>
      <c r="L168" s="90">
        <v>1.696</v>
      </c>
      <c r="M168" s="90">
        <v>7.7290000000000001</v>
      </c>
      <c r="N168" s="91">
        <v>954.61</v>
      </c>
      <c r="O168" s="90">
        <v>9.3544</v>
      </c>
      <c r="P168" s="91">
        <v>914.96</v>
      </c>
      <c r="Q168" s="92">
        <v>1.0223834921745212E-2</v>
      </c>
      <c r="R168" s="90">
        <v>89.38</v>
      </c>
      <c r="S168" s="93">
        <v>0.91380636530558701</v>
      </c>
      <c r="T168" s="93">
        <v>613.43009530471272</v>
      </c>
      <c r="U168" s="94">
        <v>54.828381918335218</v>
      </c>
    </row>
    <row r="169" spans="1:21" ht="15.95" customHeight="1" x14ac:dyDescent="0.25">
      <c r="A169" s="239" t="s">
        <v>37</v>
      </c>
      <c r="B169" s="80" t="s">
        <v>150</v>
      </c>
      <c r="C169" s="88">
        <v>3</v>
      </c>
      <c r="D169" s="89" t="s">
        <v>284</v>
      </c>
      <c r="E169" s="89" t="s">
        <v>41</v>
      </c>
      <c r="F169" s="88">
        <v>10</v>
      </c>
      <c r="G169" s="88">
        <v>1961</v>
      </c>
      <c r="H169" s="90">
        <v>6.6820000000000004</v>
      </c>
      <c r="I169" s="90">
        <v>0.51362099999999999</v>
      </c>
      <c r="J169" s="90">
        <v>1.586687</v>
      </c>
      <c r="K169" s="90">
        <v>4.7378999999999998E-2</v>
      </c>
      <c r="L169" s="90">
        <v>0</v>
      </c>
      <c r="M169" s="90">
        <v>4.534313</v>
      </c>
      <c r="N169" s="91">
        <v>442.2</v>
      </c>
      <c r="O169" s="90">
        <v>4.534313</v>
      </c>
      <c r="P169" s="91">
        <v>442.2</v>
      </c>
      <c r="Q169" s="92">
        <v>1.0253E-2</v>
      </c>
      <c r="R169" s="90">
        <v>135.5</v>
      </c>
      <c r="S169" s="93">
        <v>1.3892815000000001</v>
      </c>
      <c r="T169" s="93">
        <v>615.17999999999995</v>
      </c>
      <c r="U169" s="94">
        <v>83.356889999999993</v>
      </c>
    </row>
    <row r="170" spans="1:21" ht="15.95" customHeight="1" x14ac:dyDescent="0.25">
      <c r="A170" s="240" t="s">
        <v>37</v>
      </c>
      <c r="B170" s="95" t="s">
        <v>119</v>
      </c>
      <c r="C170" s="219">
        <v>5</v>
      </c>
      <c r="D170" s="220" t="s">
        <v>425</v>
      </c>
      <c r="E170" s="220" t="s">
        <v>120</v>
      </c>
      <c r="F170" s="219">
        <v>19</v>
      </c>
      <c r="G170" s="219" t="s">
        <v>53</v>
      </c>
      <c r="H170" s="221">
        <v>19.5</v>
      </c>
      <c r="I170" s="221">
        <v>0.94630000000000003</v>
      </c>
      <c r="J170" s="221">
        <v>3.6960000000000002</v>
      </c>
      <c r="K170" s="221">
        <v>0.32869999999999999</v>
      </c>
      <c r="L170" s="221">
        <v>0</v>
      </c>
      <c r="M170" s="221">
        <v>14.529</v>
      </c>
      <c r="N170" s="222">
        <v>1384.8</v>
      </c>
      <c r="O170" s="221">
        <v>14.529</v>
      </c>
      <c r="P170" s="222">
        <v>1384.8</v>
      </c>
      <c r="Q170" s="223">
        <v>1.0491767764298094E-2</v>
      </c>
      <c r="R170" s="221">
        <v>75.5</v>
      </c>
      <c r="S170" s="224">
        <v>0.79212846620450617</v>
      </c>
      <c r="T170" s="224">
        <v>629.50606585788569</v>
      </c>
      <c r="U170" s="225">
        <v>47.52770797227037</v>
      </c>
    </row>
    <row r="171" spans="1:21" ht="15.95" customHeight="1" x14ac:dyDescent="0.25">
      <c r="A171" s="239" t="s">
        <v>37</v>
      </c>
      <c r="B171" s="80" t="s">
        <v>150</v>
      </c>
      <c r="C171" s="88">
        <v>7</v>
      </c>
      <c r="D171" s="89" t="s">
        <v>597</v>
      </c>
      <c r="E171" s="89" t="s">
        <v>41</v>
      </c>
      <c r="F171" s="88">
        <v>16</v>
      </c>
      <c r="G171" s="88">
        <v>1968</v>
      </c>
      <c r="H171" s="90">
        <v>9.31</v>
      </c>
      <c r="I171" s="90">
        <v>0.84104100000000004</v>
      </c>
      <c r="J171" s="90">
        <v>1.8593</v>
      </c>
      <c r="K171" s="90">
        <v>2.5958999999999999E-2</v>
      </c>
      <c r="L171" s="90">
        <v>1.185066</v>
      </c>
      <c r="M171" s="90">
        <v>6.5837000000000003</v>
      </c>
      <c r="N171" s="91">
        <v>626.73</v>
      </c>
      <c r="O171" s="90">
        <v>6.5837000000000003</v>
      </c>
      <c r="P171" s="91">
        <v>626.73</v>
      </c>
      <c r="Q171" s="92">
        <v>1.0503999999999999E-2</v>
      </c>
      <c r="R171" s="90">
        <v>135.5</v>
      </c>
      <c r="S171" s="93">
        <v>1.423292</v>
      </c>
      <c r="T171" s="93">
        <v>630.2399999999999</v>
      </c>
      <c r="U171" s="94">
        <v>85.397519999999986</v>
      </c>
    </row>
    <row r="172" spans="1:21" ht="15.95" customHeight="1" x14ac:dyDescent="0.25">
      <c r="A172" s="239" t="s">
        <v>37</v>
      </c>
      <c r="B172" s="80" t="s">
        <v>100</v>
      </c>
      <c r="C172" s="88">
        <v>2</v>
      </c>
      <c r="D172" s="89" t="s">
        <v>539</v>
      </c>
      <c r="E172" s="89"/>
      <c r="F172" s="88">
        <v>54</v>
      </c>
      <c r="G172" s="88">
        <v>2007</v>
      </c>
      <c r="H172" s="90">
        <v>37.648000000000003</v>
      </c>
      <c r="I172" s="90">
        <v>4.7110000000000003</v>
      </c>
      <c r="J172" s="90">
        <v>0</v>
      </c>
      <c r="K172" s="90">
        <v>0.188</v>
      </c>
      <c r="L172" s="90">
        <v>0.99</v>
      </c>
      <c r="M172" s="90">
        <v>31.946999999999999</v>
      </c>
      <c r="N172" s="91">
        <v>3080.83</v>
      </c>
      <c r="O172" s="90">
        <v>30.718</v>
      </c>
      <c r="P172" s="91">
        <v>2907.24</v>
      </c>
      <c r="Q172" s="92">
        <v>1.0566035139857734E-2</v>
      </c>
      <c r="R172" s="90">
        <v>89.38</v>
      </c>
      <c r="S172" s="93">
        <v>0.94439222080048424</v>
      </c>
      <c r="T172" s="93">
        <v>633.96210839146408</v>
      </c>
      <c r="U172" s="94">
        <v>56.663533248029061</v>
      </c>
    </row>
    <row r="173" spans="1:21" ht="15.95" customHeight="1" x14ac:dyDescent="0.25">
      <c r="A173" s="240" t="s">
        <v>37</v>
      </c>
      <c r="B173" s="95" t="s">
        <v>119</v>
      </c>
      <c r="C173" s="219">
        <v>6</v>
      </c>
      <c r="D173" s="220" t="s">
        <v>565</v>
      </c>
      <c r="E173" s="220" t="s">
        <v>121</v>
      </c>
      <c r="F173" s="219">
        <v>15</v>
      </c>
      <c r="G173" s="219">
        <v>1993</v>
      </c>
      <c r="H173" s="221">
        <v>15</v>
      </c>
      <c r="I173" s="221">
        <v>1.8399000000000001</v>
      </c>
      <c r="J173" s="221">
        <v>3.96</v>
      </c>
      <c r="K173" s="221">
        <v>-0.56489999999999996</v>
      </c>
      <c r="L173" s="221">
        <v>0</v>
      </c>
      <c r="M173" s="221">
        <v>9.7650000000000006</v>
      </c>
      <c r="N173" s="222">
        <v>911.13</v>
      </c>
      <c r="O173" s="221">
        <v>9.7650000000000006</v>
      </c>
      <c r="P173" s="222">
        <v>911.13</v>
      </c>
      <c r="Q173" s="223">
        <v>1.0717460735570117E-2</v>
      </c>
      <c r="R173" s="221">
        <v>75.5</v>
      </c>
      <c r="S173" s="224">
        <v>0.80916828553554376</v>
      </c>
      <c r="T173" s="224">
        <v>643.04764413420696</v>
      </c>
      <c r="U173" s="225">
        <v>48.550097132132628</v>
      </c>
    </row>
    <row r="174" spans="1:21" ht="15.95" customHeight="1" x14ac:dyDescent="0.25">
      <c r="A174" s="239" t="s">
        <v>37</v>
      </c>
      <c r="B174" s="80" t="s">
        <v>100</v>
      </c>
      <c r="C174" s="88">
        <v>3</v>
      </c>
      <c r="D174" s="89" t="s">
        <v>540</v>
      </c>
      <c r="E174" s="89" t="s">
        <v>41</v>
      </c>
      <c r="F174" s="88">
        <v>31</v>
      </c>
      <c r="G174" s="88">
        <v>1959</v>
      </c>
      <c r="H174" s="90">
        <v>13.853</v>
      </c>
      <c r="I174" s="90">
        <v>0</v>
      </c>
      <c r="J174" s="90">
        <v>0</v>
      </c>
      <c r="K174" s="90">
        <v>0</v>
      </c>
      <c r="L174" s="90">
        <v>2.4940000000000002</v>
      </c>
      <c r="M174" s="90">
        <v>11.359</v>
      </c>
      <c r="N174" s="91">
        <v>1415.74</v>
      </c>
      <c r="O174" s="90">
        <v>11.048999999999999</v>
      </c>
      <c r="P174" s="91">
        <v>1026.8599999999999</v>
      </c>
      <c r="Q174" s="92">
        <v>1.0759986755740802E-2</v>
      </c>
      <c r="R174" s="90">
        <v>89.38</v>
      </c>
      <c r="S174" s="93">
        <v>0.96172761622811287</v>
      </c>
      <c r="T174" s="93">
        <v>645.59920534444814</v>
      </c>
      <c r="U174" s="94">
        <v>57.703656973686776</v>
      </c>
    </row>
    <row r="175" spans="1:21" ht="15.95" customHeight="1" x14ac:dyDescent="0.25">
      <c r="A175" s="239" t="s">
        <v>37</v>
      </c>
      <c r="B175" s="80" t="s">
        <v>160</v>
      </c>
      <c r="C175" s="88">
        <v>2</v>
      </c>
      <c r="D175" s="89" t="s">
        <v>364</v>
      </c>
      <c r="E175" s="89" t="s">
        <v>42</v>
      </c>
      <c r="F175" s="88">
        <v>12</v>
      </c>
      <c r="G175" s="88">
        <v>1962</v>
      </c>
      <c r="H175" s="90">
        <v>8.52</v>
      </c>
      <c r="I175" s="90">
        <v>0.70699999999999996</v>
      </c>
      <c r="J175" s="90">
        <v>1.6579999999999999</v>
      </c>
      <c r="K175" s="90">
        <v>-4.3999999999999997E-2</v>
      </c>
      <c r="L175" s="90"/>
      <c r="M175" s="90">
        <v>6.1989999999999998</v>
      </c>
      <c r="N175" s="91">
        <v>573.33000000000004</v>
      </c>
      <c r="O175" s="90">
        <v>6.1989999999999998</v>
      </c>
      <c r="P175" s="91">
        <v>573.33000000000004</v>
      </c>
      <c r="Q175" s="92">
        <v>1.0812272164373048E-2</v>
      </c>
      <c r="R175" s="90">
        <v>118.1</v>
      </c>
      <c r="S175" s="93">
        <v>1.2769293426124568</v>
      </c>
      <c r="T175" s="93">
        <v>648.73632986238283</v>
      </c>
      <c r="U175" s="94">
        <v>76.615760556747404</v>
      </c>
    </row>
    <row r="176" spans="1:21" ht="15.95" customHeight="1" x14ac:dyDescent="0.2">
      <c r="A176" s="239" t="s">
        <v>37</v>
      </c>
      <c r="B176" s="80" t="s">
        <v>123</v>
      </c>
      <c r="C176" s="81">
        <v>1</v>
      </c>
      <c r="D176" s="82" t="s">
        <v>293</v>
      </c>
      <c r="E176" s="82" t="s">
        <v>41</v>
      </c>
      <c r="F176" s="81">
        <v>30</v>
      </c>
      <c r="G176" s="81">
        <v>1982</v>
      </c>
      <c r="H176" s="83">
        <v>24.327000000000002</v>
      </c>
      <c r="I176" s="83">
        <v>1.9890000000000001</v>
      </c>
      <c r="J176" s="83">
        <v>5.7050000000000001</v>
      </c>
      <c r="K176" s="83">
        <v>-5.0999999999999997E-2</v>
      </c>
      <c r="L176" s="83"/>
      <c r="M176" s="83">
        <v>16.684000000000001</v>
      </c>
      <c r="N176" s="84">
        <v>1542.15</v>
      </c>
      <c r="O176" s="83">
        <v>16.684000000000001</v>
      </c>
      <c r="P176" s="84">
        <v>1542.15</v>
      </c>
      <c r="Q176" s="85">
        <v>1.0818662257238272E-2</v>
      </c>
      <c r="R176" s="83">
        <v>76.900000000000006</v>
      </c>
      <c r="S176" s="86">
        <v>0.83195512758162316</v>
      </c>
      <c r="T176" s="86">
        <v>649.11973543429633</v>
      </c>
      <c r="U176" s="112">
        <v>49.917307654897392</v>
      </c>
    </row>
    <row r="177" spans="1:21" ht="15.95" customHeight="1" x14ac:dyDescent="0.25">
      <c r="A177" s="241" t="s">
        <v>37</v>
      </c>
      <c r="B177" s="227" t="s">
        <v>31</v>
      </c>
      <c r="C177" s="228">
        <v>1</v>
      </c>
      <c r="D177" s="226" t="s">
        <v>71</v>
      </c>
      <c r="E177" s="228"/>
      <c r="F177" s="228">
        <v>70</v>
      </c>
      <c r="G177" s="228" t="s">
        <v>53</v>
      </c>
      <c r="H177" s="224">
        <v>29.111999999999998</v>
      </c>
      <c r="I177" s="224">
        <v>5.3987040000000004</v>
      </c>
      <c r="J177" s="224">
        <v>0.53813800000000001</v>
      </c>
      <c r="K177" s="224">
        <v>0</v>
      </c>
      <c r="L177" s="224">
        <v>0</v>
      </c>
      <c r="M177" s="224">
        <v>22.555862999999999</v>
      </c>
      <c r="N177" s="229">
        <v>2072.2600000000002</v>
      </c>
      <c r="O177" s="224">
        <v>22.555862999999999</v>
      </c>
      <c r="P177" s="229">
        <v>2072.2600000000002</v>
      </c>
      <c r="Q177" s="223">
        <v>1.0884668429637206E-2</v>
      </c>
      <c r="R177" s="224">
        <v>75.599999999999994</v>
      </c>
      <c r="S177" s="224">
        <v>0.82288093328057277</v>
      </c>
      <c r="T177" s="224">
        <v>653.08010577823234</v>
      </c>
      <c r="U177" s="225">
        <v>49.37285599683436</v>
      </c>
    </row>
    <row r="178" spans="1:21" ht="15.95" customHeight="1" x14ac:dyDescent="0.2">
      <c r="A178" s="239" t="s">
        <v>37</v>
      </c>
      <c r="B178" s="80" t="s">
        <v>102</v>
      </c>
      <c r="C178" s="81">
        <v>1</v>
      </c>
      <c r="D178" s="230" t="s">
        <v>105</v>
      </c>
      <c r="E178" s="82"/>
      <c r="F178" s="231">
        <v>24</v>
      </c>
      <c r="G178" s="232" t="s">
        <v>53</v>
      </c>
      <c r="H178" s="233">
        <v>18.53</v>
      </c>
      <c r="I178" s="233">
        <v>1.66</v>
      </c>
      <c r="J178" s="233">
        <v>3.58</v>
      </c>
      <c r="K178" s="233">
        <v>7.0000000000000007E-2</v>
      </c>
      <c r="L178" s="233">
        <v>2.38</v>
      </c>
      <c r="M178" s="233">
        <v>10.84</v>
      </c>
      <c r="N178" s="234">
        <v>1198.92</v>
      </c>
      <c r="O178" s="233">
        <v>13.22</v>
      </c>
      <c r="P178" s="234">
        <v>1198.92</v>
      </c>
      <c r="Q178" s="85">
        <v>1.1026590598205051E-2</v>
      </c>
      <c r="R178" s="83">
        <v>88.5</v>
      </c>
      <c r="S178" s="86">
        <v>0.97585326794114702</v>
      </c>
      <c r="T178" s="86">
        <v>661.59543589230304</v>
      </c>
      <c r="U178" s="112">
        <v>58.55119607646882</v>
      </c>
    </row>
    <row r="179" spans="1:21" ht="15.95" customHeight="1" x14ac:dyDescent="0.25">
      <c r="A179" s="239" t="s">
        <v>37</v>
      </c>
      <c r="B179" s="80" t="s">
        <v>100</v>
      </c>
      <c r="C179" s="88">
        <v>4</v>
      </c>
      <c r="D179" s="89" t="s">
        <v>419</v>
      </c>
      <c r="E179" s="89" t="s">
        <v>41</v>
      </c>
      <c r="F179" s="88">
        <v>30</v>
      </c>
      <c r="G179" s="88">
        <v>1980</v>
      </c>
      <c r="H179" s="90">
        <v>21.786000000000001</v>
      </c>
      <c r="I179" s="90">
        <v>1.7849999999999999</v>
      </c>
      <c r="J179" s="90">
        <v>3.3820000000000001</v>
      </c>
      <c r="K179" s="90">
        <v>-0.25800000000000001</v>
      </c>
      <c r="L179" s="90">
        <v>0</v>
      </c>
      <c r="M179" s="90">
        <v>16.619</v>
      </c>
      <c r="N179" s="91">
        <v>1497.03</v>
      </c>
      <c r="O179" s="90">
        <v>16.619</v>
      </c>
      <c r="P179" s="91">
        <v>1497.03</v>
      </c>
      <c r="Q179" s="92">
        <v>1.1101313934924483E-2</v>
      </c>
      <c r="R179" s="90">
        <v>89.38</v>
      </c>
      <c r="S179" s="93">
        <v>0.9922354395035502</v>
      </c>
      <c r="T179" s="93">
        <v>666.078836095469</v>
      </c>
      <c r="U179" s="94">
        <v>59.534126370213016</v>
      </c>
    </row>
    <row r="180" spans="1:21" ht="15.95" customHeight="1" x14ac:dyDescent="0.2">
      <c r="A180" s="239" t="s">
        <v>37</v>
      </c>
      <c r="B180" s="80" t="s">
        <v>321</v>
      </c>
      <c r="C180" s="81">
        <v>1</v>
      </c>
      <c r="D180" s="82" t="s">
        <v>455</v>
      </c>
      <c r="E180" s="82" t="s">
        <v>122</v>
      </c>
      <c r="F180" s="81">
        <v>22</v>
      </c>
      <c r="G180" s="81">
        <v>1975</v>
      </c>
      <c r="H180" s="83">
        <v>14.84</v>
      </c>
      <c r="I180" s="83">
        <v>1.58</v>
      </c>
      <c r="J180" s="83">
        <v>2.76</v>
      </c>
      <c r="K180" s="83">
        <v>-0.05</v>
      </c>
      <c r="L180" s="83"/>
      <c r="M180" s="83"/>
      <c r="N180" s="84"/>
      <c r="O180" s="83">
        <v>10.55</v>
      </c>
      <c r="P180" s="84">
        <v>937.3</v>
      </c>
      <c r="Q180" s="85">
        <v>1.1255734556705432E-2</v>
      </c>
      <c r="R180" s="83">
        <v>124.369</v>
      </c>
      <c r="S180" s="86">
        <v>1.3998644510828979</v>
      </c>
      <c r="T180" s="86">
        <v>675.34407340232599</v>
      </c>
      <c r="U180" s="112">
        <v>83.991867064973874</v>
      </c>
    </row>
    <row r="181" spans="1:21" ht="15.95" customHeight="1" x14ac:dyDescent="0.2">
      <c r="A181" s="239" t="s">
        <v>37</v>
      </c>
      <c r="B181" s="80" t="s">
        <v>123</v>
      </c>
      <c r="C181" s="81">
        <v>2</v>
      </c>
      <c r="D181" s="82" t="s">
        <v>294</v>
      </c>
      <c r="E181" s="82" t="s">
        <v>41</v>
      </c>
      <c r="F181" s="81">
        <v>8</v>
      </c>
      <c r="G181" s="81">
        <v>1970</v>
      </c>
      <c r="H181" s="83">
        <v>5.37</v>
      </c>
      <c r="I181" s="83">
        <v>0.56100000000000005</v>
      </c>
      <c r="J181" s="83">
        <v>0.26200000000000001</v>
      </c>
      <c r="K181" s="83">
        <v>-5.0999999999999997E-2</v>
      </c>
      <c r="L181" s="83"/>
      <c r="M181" s="83">
        <v>4.5979999999999999</v>
      </c>
      <c r="N181" s="84">
        <v>399.86</v>
      </c>
      <c r="O181" s="83">
        <v>4.5979999999999999</v>
      </c>
      <c r="P181" s="84">
        <v>399.86</v>
      </c>
      <c r="Q181" s="85">
        <v>1.149902465863052E-2</v>
      </c>
      <c r="R181" s="83">
        <v>76.900000000000006</v>
      </c>
      <c r="S181" s="86">
        <v>0.884274996248687</v>
      </c>
      <c r="T181" s="86">
        <v>689.94147951783123</v>
      </c>
      <c r="U181" s="112">
        <v>53.056499774921228</v>
      </c>
    </row>
    <row r="182" spans="1:21" ht="15.95" customHeight="1" x14ac:dyDescent="0.25">
      <c r="A182" s="239" t="s">
        <v>37</v>
      </c>
      <c r="B182" s="80" t="s">
        <v>378</v>
      </c>
      <c r="C182" s="88">
        <v>2</v>
      </c>
      <c r="D182" s="89" t="s">
        <v>387</v>
      </c>
      <c r="E182" s="89"/>
      <c r="F182" s="88">
        <v>8</v>
      </c>
      <c r="G182" s="88">
        <v>1965</v>
      </c>
      <c r="H182" s="90">
        <v>6.3029999999999999</v>
      </c>
      <c r="I182" s="90">
        <v>0.73899999999999999</v>
      </c>
      <c r="J182" s="90">
        <v>1.137</v>
      </c>
      <c r="K182" s="90">
        <v>-0.22900000000000001</v>
      </c>
      <c r="L182" s="90">
        <v>0.83799999999999997</v>
      </c>
      <c r="M182" s="90">
        <v>3.8180000000000001</v>
      </c>
      <c r="N182" s="91">
        <v>404.61</v>
      </c>
      <c r="O182" s="90">
        <v>4.6559999999999997</v>
      </c>
      <c r="P182" s="91">
        <v>404.61</v>
      </c>
      <c r="Q182" s="92">
        <v>1.1507E-2</v>
      </c>
      <c r="R182" s="90">
        <v>137.44900000000001</v>
      </c>
      <c r="S182" s="93">
        <v>1.58</v>
      </c>
      <c r="T182" s="93">
        <v>690.42</v>
      </c>
      <c r="U182" s="94">
        <v>94.9</v>
      </c>
    </row>
    <row r="183" spans="1:21" ht="15.95" customHeight="1" x14ac:dyDescent="0.25">
      <c r="A183" s="239" t="s">
        <v>37</v>
      </c>
      <c r="B183" s="80" t="s">
        <v>150</v>
      </c>
      <c r="C183" s="88">
        <v>4</v>
      </c>
      <c r="D183" s="89" t="s">
        <v>595</v>
      </c>
      <c r="E183" s="89" t="s">
        <v>41</v>
      </c>
      <c r="F183" s="88">
        <v>10</v>
      </c>
      <c r="G183" s="88">
        <v>1961</v>
      </c>
      <c r="H183" s="90">
        <v>7.0869999999999997</v>
      </c>
      <c r="I183" s="90">
        <v>0.61954799999999999</v>
      </c>
      <c r="J183" s="90">
        <v>1.337215</v>
      </c>
      <c r="K183" s="90">
        <v>-7.548E-3</v>
      </c>
      <c r="L183" s="90">
        <v>0</v>
      </c>
      <c r="M183" s="90">
        <v>5.137785</v>
      </c>
      <c r="N183" s="91">
        <v>445.52</v>
      </c>
      <c r="O183" s="90">
        <v>5.137785</v>
      </c>
      <c r="P183" s="91">
        <v>445.52</v>
      </c>
      <c r="Q183" s="92">
        <v>1.1532000000000001E-2</v>
      </c>
      <c r="R183" s="90">
        <v>135.5</v>
      </c>
      <c r="S183" s="93">
        <v>1.562586</v>
      </c>
      <c r="T183" s="93">
        <v>691.92000000000007</v>
      </c>
      <c r="U183" s="94">
        <v>93.755160000000004</v>
      </c>
    </row>
    <row r="184" spans="1:21" ht="15.95" customHeight="1" x14ac:dyDescent="0.25">
      <c r="A184" s="239" t="s">
        <v>37</v>
      </c>
      <c r="B184" s="80" t="s">
        <v>150</v>
      </c>
      <c r="C184" s="88">
        <v>6</v>
      </c>
      <c r="D184" s="89" t="s">
        <v>596</v>
      </c>
      <c r="E184" s="89" t="s">
        <v>41</v>
      </c>
      <c r="F184" s="88">
        <v>15</v>
      </c>
      <c r="G184" s="88">
        <v>1973</v>
      </c>
      <c r="H184" s="90">
        <v>8.5</v>
      </c>
      <c r="I184" s="90">
        <v>0.69859800000000005</v>
      </c>
      <c r="J184" s="90">
        <v>0.25072499999999998</v>
      </c>
      <c r="K184" s="90">
        <v>0.11740200000000001</v>
      </c>
      <c r="L184" s="90">
        <v>1.3379890000000001</v>
      </c>
      <c r="M184" s="90">
        <v>7.4332750000000001</v>
      </c>
      <c r="N184" s="91">
        <v>644.27</v>
      </c>
      <c r="O184" s="90">
        <v>7.4332750000000001</v>
      </c>
      <c r="P184" s="91">
        <v>644.27</v>
      </c>
      <c r="Q184" s="92">
        <v>1.1537E-2</v>
      </c>
      <c r="R184" s="90">
        <v>135.5</v>
      </c>
      <c r="S184" s="93">
        <v>1.5632635000000001</v>
      </c>
      <c r="T184" s="93">
        <v>692.22</v>
      </c>
      <c r="U184" s="94">
        <v>93.795810000000003</v>
      </c>
    </row>
    <row r="185" spans="1:21" ht="15.95" customHeight="1" x14ac:dyDescent="0.25">
      <c r="A185" s="239" t="s">
        <v>37</v>
      </c>
      <c r="B185" s="80" t="s">
        <v>100</v>
      </c>
      <c r="C185" s="88">
        <v>5</v>
      </c>
      <c r="D185" s="89" t="s">
        <v>541</v>
      </c>
      <c r="E185" s="89" t="s">
        <v>41</v>
      </c>
      <c r="F185" s="88">
        <v>107</v>
      </c>
      <c r="G185" s="88">
        <v>1980</v>
      </c>
      <c r="H185" s="90">
        <v>89.82</v>
      </c>
      <c r="I185" s="90">
        <v>8.67</v>
      </c>
      <c r="J185" s="90">
        <v>9.6790000000000003</v>
      </c>
      <c r="K185" s="90">
        <v>-1.3109999999999999</v>
      </c>
      <c r="L185" s="90">
        <v>12.865</v>
      </c>
      <c r="M185" s="90">
        <v>58.606000000000002</v>
      </c>
      <c r="N185" s="91">
        <v>6230.47</v>
      </c>
      <c r="O185" s="90">
        <v>71.338999999999999</v>
      </c>
      <c r="P185" s="91">
        <v>6166.51</v>
      </c>
      <c r="Q185" s="92">
        <v>1.1568780396042493E-2</v>
      </c>
      <c r="R185" s="90">
        <v>89.38</v>
      </c>
      <c r="S185" s="93">
        <v>1.0340175917982779</v>
      </c>
      <c r="T185" s="93">
        <v>694.12682376254952</v>
      </c>
      <c r="U185" s="94">
        <v>62.041055507896672</v>
      </c>
    </row>
    <row r="186" spans="1:21" ht="15.95" customHeight="1" x14ac:dyDescent="0.2">
      <c r="A186" s="240" t="s">
        <v>37</v>
      </c>
      <c r="B186" s="95" t="s">
        <v>157</v>
      </c>
      <c r="C186" s="96">
        <v>9</v>
      </c>
      <c r="D186" s="217" t="s">
        <v>304</v>
      </c>
      <c r="E186" s="218" t="s">
        <v>42</v>
      </c>
      <c r="F186" s="96">
        <v>35</v>
      </c>
      <c r="G186" s="96">
        <v>1993</v>
      </c>
      <c r="H186" s="100">
        <v>31.068999999999999</v>
      </c>
      <c r="I186" s="100">
        <v>2.7233999999999998</v>
      </c>
      <c r="J186" s="100">
        <v>4.5677329999999996</v>
      </c>
      <c r="K186" s="100">
        <v>0.69359999999999999</v>
      </c>
      <c r="L186" s="100">
        <v>0</v>
      </c>
      <c r="M186" s="100">
        <v>23.084267000000001</v>
      </c>
      <c r="N186" s="105"/>
      <c r="O186" s="100">
        <v>23.084267000000001</v>
      </c>
      <c r="P186" s="105">
        <v>1993.5</v>
      </c>
      <c r="Q186" s="102">
        <v>1.1579767745171809E-2</v>
      </c>
      <c r="R186" s="100">
        <v>125.5</v>
      </c>
      <c r="S186" s="103">
        <v>1.453260852019062</v>
      </c>
      <c r="T186" s="103">
        <v>694.78606471030855</v>
      </c>
      <c r="U186" s="104">
        <v>87.195651121143712</v>
      </c>
    </row>
    <row r="187" spans="1:21" ht="15.95" customHeight="1" x14ac:dyDescent="0.25">
      <c r="A187" s="240" t="s">
        <v>37</v>
      </c>
      <c r="B187" s="95" t="s">
        <v>119</v>
      </c>
      <c r="C187" s="219">
        <v>7</v>
      </c>
      <c r="D187" s="220" t="s">
        <v>426</v>
      </c>
      <c r="E187" s="220" t="s">
        <v>120</v>
      </c>
      <c r="F187" s="219">
        <v>40</v>
      </c>
      <c r="G187" s="219" t="s">
        <v>53</v>
      </c>
      <c r="H187" s="221">
        <v>36.599999999999994</v>
      </c>
      <c r="I187" s="221">
        <v>4.4946999999999999</v>
      </c>
      <c r="J187" s="221">
        <v>5.9432</v>
      </c>
      <c r="K187" s="221">
        <v>-5.7700000000000001E-2</v>
      </c>
      <c r="L187" s="221">
        <v>0</v>
      </c>
      <c r="M187" s="221">
        <v>26.219799999999999</v>
      </c>
      <c r="N187" s="222">
        <v>2252.83</v>
      </c>
      <c r="O187" s="221">
        <v>26.219799999999999</v>
      </c>
      <c r="P187" s="222">
        <v>2252.83</v>
      </c>
      <c r="Q187" s="223">
        <v>1.1638605664874846E-2</v>
      </c>
      <c r="R187" s="221">
        <v>75.5</v>
      </c>
      <c r="S187" s="224">
        <v>0.87871472769805092</v>
      </c>
      <c r="T187" s="224">
        <v>698.31633989249076</v>
      </c>
      <c r="U187" s="225">
        <v>52.722883661883053</v>
      </c>
    </row>
    <row r="188" spans="1:21" ht="15.95" customHeight="1" x14ac:dyDescent="0.2">
      <c r="A188" s="240" t="s">
        <v>37</v>
      </c>
      <c r="B188" s="95" t="s">
        <v>151</v>
      </c>
      <c r="C188" s="96">
        <v>4</v>
      </c>
      <c r="D188" s="217" t="s">
        <v>235</v>
      </c>
      <c r="E188" s="218" t="s">
        <v>125</v>
      </c>
      <c r="F188" s="96">
        <v>12</v>
      </c>
      <c r="G188" s="96">
        <v>1985</v>
      </c>
      <c r="H188" s="100">
        <v>10.899999999999999</v>
      </c>
      <c r="I188" s="100">
        <v>0.6</v>
      </c>
      <c r="J188" s="100">
        <v>2.1</v>
      </c>
      <c r="K188" s="100">
        <v>0</v>
      </c>
      <c r="L188" s="100">
        <v>0</v>
      </c>
      <c r="M188" s="100">
        <v>8.1999999999999993</v>
      </c>
      <c r="N188" s="105">
        <v>703.57</v>
      </c>
      <c r="O188" s="100">
        <v>8.1999999999999993</v>
      </c>
      <c r="P188" s="105">
        <v>703.57</v>
      </c>
      <c r="Q188" s="102">
        <v>1.1654845999687307E-2</v>
      </c>
      <c r="R188" s="100">
        <v>133.4</v>
      </c>
      <c r="S188" s="103">
        <v>1.554756456358287</v>
      </c>
      <c r="T188" s="103">
        <v>699.29075998123847</v>
      </c>
      <c r="U188" s="104">
        <v>93.285387381497216</v>
      </c>
    </row>
    <row r="189" spans="1:21" ht="15.95" customHeight="1" x14ac:dyDescent="0.2">
      <c r="A189" s="240" t="s">
        <v>37</v>
      </c>
      <c r="B189" s="95" t="s">
        <v>157</v>
      </c>
      <c r="C189" s="96">
        <v>1</v>
      </c>
      <c r="D189" s="217" t="s">
        <v>302</v>
      </c>
      <c r="E189" s="218" t="s">
        <v>42</v>
      </c>
      <c r="F189" s="96">
        <v>46</v>
      </c>
      <c r="G189" s="96">
        <v>1990</v>
      </c>
      <c r="H189" s="100">
        <v>36.130000000000003</v>
      </c>
      <c r="I189" s="100">
        <v>4.1820000000000004</v>
      </c>
      <c r="J189" s="100">
        <v>4.8403869999999998</v>
      </c>
      <c r="K189" s="100">
        <v>-0.40799999999999997</v>
      </c>
      <c r="L189" s="100">
        <v>0</v>
      </c>
      <c r="M189" s="100">
        <v>27.515612999999998</v>
      </c>
      <c r="N189" s="105"/>
      <c r="O189" s="100">
        <v>27.515612999999998</v>
      </c>
      <c r="P189" s="105">
        <v>2339</v>
      </c>
      <c r="Q189" s="102">
        <v>1.1763836254809748E-2</v>
      </c>
      <c r="R189" s="100">
        <v>125.5</v>
      </c>
      <c r="S189" s="103">
        <v>1.4763614499786233</v>
      </c>
      <c r="T189" s="103">
        <v>705.83017528858488</v>
      </c>
      <c r="U189" s="104">
        <v>88.581686998717402</v>
      </c>
    </row>
    <row r="190" spans="1:21" ht="15.95" customHeight="1" x14ac:dyDescent="0.25">
      <c r="A190" s="239" t="s">
        <v>37</v>
      </c>
      <c r="B190" s="80" t="s">
        <v>100</v>
      </c>
      <c r="C190" s="88">
        <v>6</v>
      </c>
      <c r="D190" s="89" t="s">
        <v>542</v>
      </c>
      <c r="E190" s="89" t="s">
        <v>41</v>
      </c>
      <c r="F190" s="88">
        <v>21</v>
      </c>
      <c r="G190" s="88">
        <v>1961</v>
      </c>
      <c r="H190" s="90">
        <v>12.877000000000001</v>
      </c>
      <c r="I190" s="90">
        <v>0.66300000000000003</v>
      </c>
      <c r="J190" s="90">
        <v>1.7709999999999999</v>
      </c>
      <c r="K190" s="90">
        <v>-0.25800000000000001</v>
      </c>
      <c r="L190" s="90">
        <v>1.88</v>
      </c>
      <c r="M190" s="90">
        <v>8.5630000000000006</v>
      </c>
      <c r="N190" s="91">
        <v>885.31</v>
      </c>
      <c r="O190" s="90">
        <v>10.444000000000001</v>
      </c>
      <c r="P190" s="91">
        <v>885.31</v>
      </c>
      <c r="Q190" s="92">
        <v>1.1796997661835968E-2</v>
      </c>
      <c r="R190" s="90">
        <v>89.38</v>
      </c>
      <c r="S190" s="93">
        <v>1.0544156510148988</v>
      </c>
      <c r="T190" s="93">
        <v>707.81985971015808</v>
      </c>
      <c r="U190" s="94">
        <v>63.26493906089393</v>
      </c>
    </row>
    <row r="191" spans="1:21" ht="15.95" customHeight="1" x14ac:dyDescent="0.2">
      <c r="A191" s="240" t="s">
        <v>37</v>
      </c>
      <c r="B191" s="95" t="s">
        <v>151</v>
      </c>
      <c r="C191" s="96">
        <v>3</v>
      </c>
      <c r="D191" s="217" t="s">
        <v>358</v>
      </c>
      <c r="E191" s="218" t="s">
        <v>125</v>
      </c>
      <c r="F191" s="96">
        <v>18</v>
      </c>
      <c r="G191" s="96"/>
      <c r="H191" s="100">
        <v>17.2</v>
      </c>
      <c r="I191" s="100">
        <v>1.3</v>
      </c>
      <c r="J191" s="100">
        <v>3.2</v>
      </c>
      <c r="K191" s="100">
        <v>0.1</v>
      </c>
      <c r="L191" s="100">
        <v>0</v>
      </c>
      <c r="M191" s="100">
        <v>12.6</v>
      </c>
      <c r="N191" s="105">
        <v>1062.3599999999999</v>
      </c>
      <c r="O191" s="100">
        <v>12.6</v>
      </c>
      <c r="P191" s="105">
        <v>1062.3599999999999</v>
      </c>
      <c r="Q191" s="102">
        <v>1.1860386309725518E-2</v>
      </c>
      <c r="R191" s="100">
        <v>133.4</v>
      </c>
      <c r="S191" s="103">
        <v>1.5821755337173842</v>
      </c>
      <c r="T191" s="103">
        <v>711.62317858353106</v>
      </c>
      <c r="U191" s="104">
        <v>94.930532023043057</v>
      </c>
    </row>
    <row r="192" spans="1:21" ht="15.95" customHeight="1" x14ac:dyDescent="0.25">
      <c r="A192" s="240" t="s">
        <v>37</v>
      </c>
      <c r="B192" s="95" t="s">
        <v>119</v>
      </c>
      <c r="C192" s="219">
        <v>8</v>
      </c>
      <c r="D192" s="220" t="s">
        <v>427</v>
      </c>
      <c r="E192" s="220" t="s">
        <v>121</v>
      </c>
      <c r="F192" s="219">
        <v>24</v>
      </c>
      <c r="G192" s="219">
        <v>1994</v>
      </c>
      <c r="H192" s="221">
        <v>22.2</v>
      </c>
      <c r="I192" s="221">
        <v>3.6273</v>
      </c>
      <c r="J192" s="221">
        <v>3.4695999999999998</v>
      </c>
      <c r="K192" s="221">
        <v>-0.51629999999999998</v>
      </c>
      <c r="L192" s="221">
        <v>0</v>
      </c>
      <c r="M192" s="221">
        <v>15.619400000000001</v>
      </c>
      <c r="N192" s="222">
        <v>1308.77</v>
      </c>
      <c r="O192" s="221">
        <v>15.619400000000001</v>
      </c>
      <c r="P192" s="222">
        <v>1308.77</v>
      </c>
      <c r="Q192" s="223">
        <v>1.1934411699534677E-2</v>
      </c>
      <c r="R192" s="221">
        <v>75.5</v>
      </c>
      <c r="S192" s="224">
        <v>0.90104808331486819</v>
      </c>
      <c r="T192" s="224">
        <v>716.06470197208057</v>
      </c>
      <c r="U192" s="225">
        <v>54.062884998892088</v>
      </c>
    </row>
    <row r="193" spans="1:21" ht="15.95" customHeight="1" x14ac:dyDescent="0.2">
      <c r="A193" s="240" t="s">
        <v>37</v>
      </c>
      <c r="B193" s="95" t="s">
        <v>131</v>
      </c>
      <c r="C193" s="96">
        <v>6</v>
      </c>
      <c r="D193" s="97" t="s">
        <v>227</v>
      </c>
      <c r="E193" s="98" t="s">
        <v>124</v>
      </c>
      <c r="F193" s="99">
        <v>30</v>
      </c>
      <c r="G193" s="99">
        <v>1982</v>
      </c>
      <c r="H193" s="100">
        <v>27.08</v>
      </c>
      <c r="I193" s="100">
        <v>2.8304999999999998</v>
      </c>
      <c r="J193" s="100">
        <v>4.2274950000000002</v>
      </c>
      <c r="K193" s="100">
        <v>-0.58649799999999996</v>
      </c>
      <c r="L193" s="100">
        <v>0</v>
      </c>
      <c r="M193" s="100">
        <v>20.608506999999999</v>
      </c>
      <c r="N193" s="105">
        <v>1725.45</v>
      </c>
      <c r="O193" s="100">
        <v>20.608506999999999</v>
      </c>
      <c r="P193" s="105">
        <v>1725.45</v>
      </c>
      <c r="Q193" s="102">
        <v>1.194384479411168E-2</v>
      </c>
      <c r="R193" s="100">
        <v>107.7</v>
      </c>
      <c r="S193" s="103">
        <v>1.2863520843258278</v>
      </c>
      <c r="T193" s="103">
        <v>716.63068764670084</v>
      </c>
      <c r="U193" s="104">
        <v>77.181125059549686</v>
      </c>
    </row>
    <row r="194" spans="1:21" ht="15.95" customHeight="1" x14ac:dyDescent="0.25">
      <c r="A194" s="239" t="s">
        <v>37</v>
      </c>
      <c r="B194" s="80" t="s">
        <v>160</v>
      </c>
      <c r="C194" s="88">
        <v>1</v>
      </c>
      <c r="D194" s="89" t="s">
        <v>398</v>
      </c>
      <c r="E194" s="89" t="s">
        <v>124</v>
      </c>
      <c r="F194" s="88">
        <v>8</v>
      </c>
      <c r="G194" s="88">
        <v>1960</v>
      </c>
      <c r="H194" s="90">
        <v>6.4610000000000003</v>
      </c>
      <c r="I194" s="90">
        <v>0.73599999999999999</v>
      </c>
      <c r="J194" s="90">
        <v>1.556</v>
      </c>
      <c r="K194" s="90">
        <v>-0.27700000000000002</v>
      </c>
      <c r="L194" s="90"/>
      <c r="M194" s="90">
        <v>4.4459999999999997</v>
      </c>
      <c r="N194" s="91">
        <v>370.51</v>
      </c>
      <c r="O194" s="90">
        <v>4.4459999999999997</v>
      </c>
      <c r="P194" s="91">
        <v>370.51</v>
      </c>
      <c r="Q194" s="92">
        <v>1.1999676122101966E-2</v>
      </c>
      <c r="R194" s="90">
        <v>118.1</v>
      </c>
      <c r="S194" s="93">
        <v>1.4171617500202423</v>
      </c>
      <c r="T194" s="93">
        <v>719.98056732611803</v>
      </c>
      <c r="U194" s="94">
        <v>85.029705001214538</v>
      </c>
    </row>
    <row r="195" spans="1:21" ht="15.95" customHeight="1" x14ac:dyDescent="0.2">
      <c r="A195" s="239" t="s">
        <v>37</v>
      </c>
      <c r="B195" s="80" t="s">
        <v>106</v>
      </c>
      <c r="C195" s="81">
        <v>2</v>
      </c>
      <c r="D195" s="230" t="s">
        <v>142</v>
      </c>
      <c r="E195" s="82"/>
      <c r="F195" s="231">
        <v>60</v>
      </c>
      <c r="G195" s="232" t="s">
        <v>53</v>
      </c>
      <c r="H195" s="233">
        <v>42.19</v>
      </c>
      <c r="I195" s="233">
        <v>4.99</v>
      </c>
      <c r="J195" s="233">
        <v>5.05</v>
      </c>
      <c r="K195" s="233">
        <v>-0.45</v>
      </c>
      <c r="L195" s="233">
        <v>5.8680000000000003</v>
      </c>
      <c r="M195" s="233">
        <v>26.731999999999999</v>
      </c>
      <c r="N195" s="236">
        <v>2714.45</v>
      </c>
      <c r="O195" s="233">
        <v>32.6</v>
      </c>
      <c r="P195" s="236">
        <v>2714.45</v>
      </c>
      <c r="Q195" s="85">
        <v>1.2009799406878007E-2</v>
      </c>
      <c r="R195" s="83">
        <v>88.5</v>
      </c>
      <c r="S195" s="86">
        <v>1.0628672475087035</v>
      </c>
      <c r="T195" s="86">
        <v>720.58796441268032</v>
      </c>
      <c r="U195" s="112">
        <v>63.772034850522203</v>
      </c>
    </row>
    <row r="196" spans="1:21" ht="15.95" customHeight="1" x14ac:dyDescent="0.25">
      <c r="A196" s="239" t="s">
        <v>37</v>
      </c>
      <c r="B196" s="80" t="s">
        <v>99</v>
      </c>
      <c r="C196" s="88">
        <v>1</v>
      </c>
      <c r="D196" s="89" t="s">
        <v>496</v>
      </c>
      <c r="E196" s="89"/>
      <c r="F196" s="88">
        <v>60</v>
      </c>
      <c r="G196" s="88" t="s">
        <v>340</v>
      </c>
      <c r="H196" s="90">
        <v>55.169600000000003</v>
      </c>
      <c r="I196" s="90">
        <v>10.0755</v>
      </c>
      <c r="J196" s="90">
        <v>6</v>
      </c>
      <c r="K196" s="90">
        <v>1.4901</v>
      </c>
      <c r="L196" s="90">
        <v>0</v>
      </c>
      <c r="M196" s="90">
        <v>37.603999999999999</v>
      </c>
      <c r="N196" s="91">
        <v>3130.27</v>
      </c>
      <c r="O196" s="90">
        <v>37.603999999999999</v>
      </c>
      <c r="P196" s="91">
        <v>3130.27</v>
      </c>
      <c r="Q196" s="92">
        <v>1.2013021240979213E-2</v>
      </c>
      <c r="R196" s="90">
        <v>95.5</v>
      </c>
      <c r="S196" s="93">
        <v>1.1472435285135147</v>
      </c>
      <c r="T196" s="93">
        <v>720.7812744587527</v>
      </c>
      <c r="U196" s="94">
        <v>68.83461171081089</v>
      </c>
    </row>
    <row r="197" spans="1:21" ht="15.95" customHeight="1" x14ac:dyDescent="0.2">
      <c r="A197" s="239" t="s">
        <v>37</v>
      </c>
      <c r="B197" s="80" t="s">
        <v>321</v>
      </c>
      <c r="C197" s="81">
        <v>5</v>
      </c>
      <c r="D197" s="82" t="s">
        <v>371</v>
      </c>
      <c r="E197" s="82" t="s">
        <v>122</v>
      </c>
      <c r="F197" s="81">
        <v>24</v>
      </c>
      <c r="G197" s="81">
        <v>1985</v>
      </c>
      <c r="H197" s="83">
        <v>24.24</v>
      </c>
      <c r="I197" s="83">
        <v>2.27</v>
      </c>
      <c r="J197" s="83">
        <v>4.07</v>
      </c>
      <c r="K197" s="83">
        <v>-0.28000000000000003</v>
      </c>
      <c r="L197" s="83"/>
      <c r="M197" s="83"/>
      <c r="N197" s="84"/>
      <c r="O197" s="83">
        <v>18.18</v>
      </c>
      <c r="P197" s="84">
        <v>1503.04</v>
      </c>
      <c r="Q197" s="85">
        <v>1.2095486480732382E-2</v>
      </c>
      <c r="R197" s="83">
        <v>124.369</v>
      </c>
      <c r="S197" s="86">
        <v>1.5043035581222055</v>
      </c>
      <c r="T197" s="86">
        <v>725.72918884394289</v>
      </c>
      <c r="U197" s="112">
        <v>90.258213487332341</v>
      </c>
    </row>
    <row r="198" spans="1:21" ht="15.95" customHeight="1" x14ac:dyDescent="0.2">
      <c r="A198" s="239" t="s">
        <v>37</v>
      </c>
      <c r="B198" s="80" t="s">
        <v>101</v>
      </c>
      <c r="C198" s="81">
        <v>3</v>
      </c>
      <c r="D198" s="230" t="s">
        <v>272</v>
      </c>
      <c r="E198" s="82"/>
      <c r="F198" s="231">
        <v>61</v>
      </c>
      <c r="G198" s="232" t="s">
        <v>53</v>
      </c>
      <c r="H198" s="233">
        <v>38.89</v>
      </c>
      <c r="I198" s="233">
        <v>5.0599999999999996</v>
      </c>
      <c r="J198" s="233">
        <v>5.63</v>
      </c>
      <c r="K198" s="233">
        <v>-0.16</v>
      </c>
      <c r="L198" s="233">
        <v>5.1048</v>
      </c>
      <c r="M198" s="233">
        <v>23.255199999999999</v>
      </c>
      <c r="N198" s="234">
        <v>2339.7600000000002</v>
      </c>
      <c r="O198" s="233">
        <v>28.36</v>
      </c>
      <c r="P198" s="234">
        <v>2339.7600000000002</v>
      </c>
      <c r="Q198" s="85">
        <v>1.2120901289021095E-2</v>
      </c>
      <c r="R198" s="83">
        <v>88.5</v>
      </c>
      <c r="S198" s="86">
        <v>1.0726997640783669</v>
      </c>
      <c r="T198" s="86">
        <v>727.25407734126566</v>
      </c>
      <c r="U198" s="112">
        <v>64.361985844702005</v>
      </c>
    </row>
    <row r="199" spans="1:21" ht="15.95" customHeight="1" x14ac:dyDescent="0.2">
      <c r="A199" s="240" t="s">
        <v>37</v>
      </c>
      <c r="B199" s="95" t="s">
        <v>151</v>
      </c>
      <c r="C199" s="96">
        <v>7</v>
      </c>
      <c r="D199" s="217" t="s">
        <v>359</v>
      </c>
      <c r="E199" s="218" t="s">
        <v>125</v>
      </c>
      <c r="F199" s="96">
        <v>20</v>
      </c>
      <c r="G199" s="96"/>
      <c r="H199" s="100">
        <v>11.899999999999999</v>
      </c>
      <c r="I199" s="100">
        <v>1</v>
      </c>
      <c r="J199" s="100">
        <v>2</v>
      </c>
      <c r="K199" s="100">
        <v>0.2</v>
      </c>
      <c r="L199" s="100">
        <v>0</v>
      </c>
      <c r="M199" s="100">
        <v>8.6999999999999993</v>
      </c>
      <c r="N199" s="105">
        <v>712.76</v>
      </c>
      <c r="O199" s="100">
        <v>8.6999999999999993</v>
      </c>
      <c r="P199" s="105">
        <v>712.76</v>
      </c>
      <c r="Q199" s="102">
        <v>1.2206072170155451E-2</v>
      </c>
      <c r="R199" s="100">
        <v>133.4</v>
      </c>
      <c r="S199" s="103">
        <v>1.6282900274987371</v>
      </c>
      <c r="T199" s="103">
        <v>732.36433020932702</v>
      </c>
      <c r="U199" s="104">
        <v>97.697401649924231</v>
      </c>
    </row>
    <row r="200" spans="1:21" ht="15.95" customHeight="1" x14ac:dyDescent="0.25">
      <c r="A200" s="239" t="s">
        <v>37</v>
      </c>
      <c r="B200" s="80" t="s">
        <v>378</v>
      </c>
      <c r="C200" s="88">
        <v>3</v>
      </c>
      <c r="D200" s="89" t="s">
        <v>388</v>
      </c>
      <c r="E200" s="89"/>
      <c r="F200" s="88">
        <v>6</v>
      </c>
      <c r="G200" s="88">
        <v>1957</v>
      </c>
      <c r="H200" s="90">
        <v>5.5330000000000004</v>
      </c>
      <c r="I200" s="90">
        <v>0.65700000000000003</v>
      </c>
      <c r="J200" s="90">
        <v>0.76400000000000001</v>
      </c>
      <c r="K200" s="90">
        <v>-0.19800000000000001</v>
      </c>
      <c r="L200" s="90">
        <v>0.77600000000000002</v>
      </c>
      <c r="M200" s="90">
        <v>3.5339999999999998</v>
      </c>
      <c r="N200" s="91">
        <v>352.02</v>
      </c>
      <c r="O200" s="90">
        <v>4.3099999999999996</v>
      </c>
      <c r="P200" s="91">
        <v>352.02</v>
      </c>
      <c r="Q200" s="92">
        <v>1.2243E-2</v>
      </c>
      <c r="R200" s="90">
        <v>137.44900000000001</v>
      </c>
      <c r="S200" s="93">
        <v>1.68</v>
      </c>
      <c r="T200" s="93">
        <v>734.58</v>
      </c>
      <c r="U200" s="94">
        <v>100.97</v>
      </c>
    </row>
    <row r="201" spans="1:21" ht="15.95" customHeight="1" x14ac:dyDescent="0.25">
      <c r="A201" s="239" t="s">
        <v>37</v>
      </c>
      <c r="B201" s="80" t="s">
        <v>100</v>
      </c>
      <c r="C201" s="88">
        <v>7</v>
      </c>
      <c r="D201" s="89" t="s">
        <v>543</v>
      </c>
      <c r="E201" s="89" t="s">
        <v>41</v>
      </c>
      <c r="F201" s="88">
        <v>20</v>
      </c>
      <c r="G201" s="88">
        <v>1946</v>
      </c>
      <c r="H201" s="90">
        <v>14.542999999999999</v>
      </c>
      <c r="I201" s="90"/>
      <c r="J201" s="90"/>
      <c r="K201" s="90"/>
      <c r="L201" s="90">
        <v>2.6179999999999999</v>
      </c>
      <c r="M201" s="90">
        <v>11.925000000000001</v>
      </c>
      <c r="N201" s="91">
        <v>1246.23</v>
      </c>
      <c r="O201" s="90">
        <v>9.83</v>
      </c>
      <c r="P201" s="91">
        <v>802.48</v>
      </c>
      <c r="Q201" s="92">
        <v>1.2249526467949357E-2</v>
      </c>
      <c r="R201" s="90">
        <v>89.38</v>
      </c>
      <c r="S201" s="93">
        <v>1.0948626757053135</v>
      </c>
      <c r="T201" s="93">
        <v>734.97158807696144</v>
      </c>
      <c r="U201" s="94">
        <v>65.691760542318804</v>
      </c>
    </row>
    <row r="202" spans="1:21" ht="15.95" customHeight="1" x14ac:dyDescent="0.25">
      <c r="A202" s="239" t="s">
        <v>37</v>
      </c>
      <c r="B202" s="80" t="s">
        <v>160</v>
      </c>
      <c r="C202" s="88">
        <v>7</v>
      </c>
      <c r="D202" s="89" t="s">
        <v>368</v>
      </c>
      <c r="E202" s="89" t="s">
        <v>42</v>
      </c>
      <c r="F202" s="88">
        <v>30</v>
      </c>
      <c r="G202" s="88">
        <v>1992</v>
      </c>
      <c r="H202" s="90">
        <v>27.843</v>
      </c>
      <c r="I202" s="90">
        <v>2.52</v>
      </c>
      <c r="J202" s="90">
        <v>5.258</v>
      </c>
      <c r="K202" s="90">
        <v>-2.1000000000000001E-2</v>
      </c>
      <c r="L202" s="90"/>
      <c r="M202" s="90">
        <v>20.085999999999999</v>
      </c>
      <c r="N202" s="91">
        <v>1637.51</v>
      </c>
      <c r="O202" s="90">
        <v>20.085999999999999</v>
      </c>
      <c r="P202" s="91">
        <v>1637.51</v>
      </c>
      <c r="Q202" s="92">
        <v>1.2266184633986967E-2</v>
      </c>
      <c r="R202" s="90">
        <v>118.1</v>
      </c>
      <c r="S202" s="93">
        <v>1.4486364052738607</v>
      </c>
      <c r="T202" s="93">
        <v>735.97107803921801</v>
      </c>
      <c r="U202" s="94">
        <v>86.918184316431635</v>
      </c>
    </row>
    <row r="203" spans="1:21" ht="15.95" customHeight="1" x14ac:dyDescent="0.25">
      <c r="A203" s="239" t="s">
        <v>37</v>
      </c>
      <c r="B203" s="80" t="s">
        <v>160</v>
      </c>
      <c r="C203" s="88">
        <v>9</v>
      </c>
      <c r="D203" s="89" t="s">
        <v>619</v>
      </c>
      <c r="E203" s="89" t="s">
        <v>124</v>
      </c>
      <c r="F203" s="88">
        <v>25</v>
      </c>
      <c r="G203" s="88">
        <v>1978</v>
      </c>
      <c r="H203" s="90">
        <v>23.233000000000001</v>
      </c>
      <c r="I203" s="90">
        <v>2.1139999999999999</v>
      </c>
      <c r="J203" s="90">
        <v>4.133</v>
      </c>
      <c r="K203" s="90">
        <v>-7.3999999999999996E-2</v>
      </c>
      <c r="L203" s="90"/>
      <c r="M203" s="90">
        <v>17.059999999999999</v>
      </c>
      <c r="N203" s="91">
        <v>1389.64</v>
      </c>
      <c r="O203" s="90">
        <v>17.059999999999999</v>
      </c>
      <c r="P203" s="91">
        <v>1389.64</v>
      </c>
      <c r="Q203" s="92">
        <v>1.2276560835899944E-2</v>
      </c>
      <c r="R203" s="90">
        <v>118.1</v>
      </c>
      <c r="S203" s="93">
        <v>1.4498618347197834</v>
      </c>
      <c r="T203" s="93">
        <v>736.59365015399658</v>
      </c>
      <c r="U203" s="94">
        <v>86.991710083186987</v>
      </c>
    </row>
    <row r="204" spans="1:21" ht="15.95" customHeight="1" x14ac:dyDescent="0.2">
      <c r="A204" s="240" t="s">
        <v>37</v>
      </c>
      <c r="B204" s="95" t="s">
        <v>151</v>
      </c>
      <c r="C204" s="96">
        <v>5</v>
      </c>
      <c r="D204" s="217" t="s">
        <v>306</v>
      </c>
      <c r="E204" s="218" t="s">
        <v>125</v>
      </c>
      <c r="F204" s="96">
        <v>18</v>
      </c>
      <c r="G204" s="96">
        <v>1989</v>
      </c>
      <c r="H204" s="100">
        <v>16.178999999999998</v>
      </c>
      <c r="I204" s="100">
        <v>1.6</v>
      </c>
      <c r="J204" s="100">
        <v>3</v>
      </c>
      <c r="K204" s="100">
        <v>7.9000000000000001E-2</v>
      </c>
      <c r="L204" s="100">
        <v>0</v>
      </c>
      <c r="M204" s="100">
        <v>11.5</v>
      </c>
      <c r="N204" s="105">
        <v>935.07</v>
      </c>
      <c r="O204" s="100">
        <v>11.5</v>
      </c>
      <c r="P204" s="105">
        <v>935.1</v>
      </c>
      <c r="Q204" s="102">
        <v>1.2298149930488717E-2</v>
      </c>
      <c r="R204" s="100">
        <v>133.4</v>
      </c>
      <c r="S204" s="103">
        <v>1.6405732007271949</v>
      </c>
      <c r="T204" s="103">
        <v>737.88899582932299</v>
      </c>
      <c r="U204" s="104">
        <v>98.434392043631703</v>
      </c>
    </row>
    <row r="205" spans="1:21" ht="15.95" customHeight="1" x14ac:dyDescent="0.25">
      <c r="A205" s="241" t="s">
        <v>37</v>
      </c>
      <c r="B205" s="227" t="s">
        <v>31</v>
      </c>
      <c r="C205" s="228">
        <v>2</v>
      </c>
      <c r="D205" s="226" t="s">
        <v>65</v>
      </c>
      <c r="E205" s="228" t="s">
        <v>38</v>
      </c>
      <c r="F205" s="228">
        <v>90</v>
      </c>
      <c r="G205" s="228">
        <v>1967</v>
      </c>
      <c r="H205" s="224">
        <v>0</v>
      </c>
      <c r="I205" s="224">
        <v>0</v>
      </c>
      <c r="J205" s="224">
        <v>0</v>
      </c>
      <c r="K205" s="224">
        <v>0</v>
      </c>
      <c r="L205" s="224">
        <v>0</v>
      </c>
      <c r="M205" s="224">
        <v>55.177</v>
      </c>
      <c r="N205" s="229">
        <v>4485</v>
      </c>
      <c r="O205" s="224">
        <v>55.177</v>
      </c>
      <c r="P205" s="229">
        <v>4485</v>
      </c>
      <c r="Q205" s="223">
        <v>1.2302564102564103E-2</v>
      </c>
      <c r="R205" s="224">
        <v>75.2</v>
      </c>
      <c r="S205" s="224">
        <v>0.92515282051282055</v>
      </c>
      <c r="T205" s="224">
        <v>738.15384615384619</v>
      </c>
      <c r="U205" s="225">
        <v>55.509169230769238</v>
      </c>
    </row>
    <row r="206" spans="1:21" ht="15.95" customHeight="1" x14ac:dyDescent="0.25">
      <c r="A206" s="240" t="s">
        <v>37</v>
      </c>
      <c r="B206" s="95" t="s">
        <v>119</v>
      </c>
      <c r="C206" s="219">
        <v>9</v>
      </c>
      <c r="D206" s="220" t="s">
        <v>566</v>
      </c>
      <c r="E206" s="220" t="s">
        <v>120</v>
      </c>
      <c r="F206" s="219">
        <v>30</v>
      </c>
      <c r="G206" s="219" t="s">
        <v>53</v>
      </c>
      <c r="H206" s="221">
        <v>28.9</v>
      </c>
      <c r="I206" s="221">
        <v>1.9977</v>
      </c>
      <c r="J206" s="221">
        <v>5.5208000000000004</v>
      </c>
      <c r="K206" s="221">
        <v>0.29730000000000001</v>
      </c>
      <c r="L206" s="221">
        <v>0</v>
      </c>
      <c r="M206" s="221">
        <v>21.084199999999999</v>
      </c>
      <c r="N206" s="222">
        <v>1713.08</v>
      </c>
      <c r="O206" s="221">
        <v>21.084199999999999</v>
      </c>
      <c r="P206" s="222">
        <v>1713.08</v>
      </c>
      <c r="Q206" s="223">
        <v>1.2307773133770752E-2</v>
      </c>
      <c r="R206" s="221">
        <v>75.5</v>
      </c>
      <c r="S206" s="224">
        <v>0.92923687159969182</v>
      </c>
      <c r="T206" s="224">
        <v>738.46638802624523</v>
      </c>
      <c r="U206" s="225">
        <v>55.754212295981517</v>
      </c>
    </row>
    <row r="207" spans="1:21" ht="15.95" customHeight="1" x14ac:dyDescent="0.2">
      <c r="A207" s="239" t="s">
        <v>37</v>
      </c>
      <c r="B207" s="80" t="s">
        <v>123</v>
      </c>
      <c r="C207" s="81">
        <v>3</v>
      </c>
      <c r="D207" s="82" t="s">
        <v>295</v>
      </c>
      <c r="E207" s="82" t="s">
        <v>41</v>
      </c>
      <c r="F207" s="81">
        <v>12</v>
      </c>
      <c r="G207" s="81">
        <v>1963</v>
      </c>
      <c r="H207" s="83">
        <v>10.813000000000001</v>
      </c>
      <c r="I207" s="83">
        <v>0.89700000000000002</v>
      </c>
      <c r="J207" s="83">
        <v>1.982</v>
      </c>
      <c r="K207" s="83">
        <v>-0.10199999999999999</v>
      </c>
      <c r="L207" s="83"/>
      <c r="M207" s="83">
        <v>8.0660000000000007</v>
      </c>
      <c r="N207" s="84">
        <v>654.95000000000005</v>
      </c>
      <c r="O207" s="83">
        <v>8.0660000000000007</v>
      </c>
      <c r="P207" s="84">
        <v>654.95000000000005</v>
      </c>
      <c r="Q207" s="85">
        <v>1.231544392701733E-2</v>
      </c>
      <c r="R207" s="83">
        <v>76.900000000000006</v>
      </c>
      <c r="S207" s="86">
        <v>0.94705763798763276</v>
      </c>
      <c r="T207" s="86">
        <v>738.92663562103974</v>
      </c>
      <c r="U207" s="112">
        <v>56.823458279257963</v>
      </c>
    </row>
    <row r="208" spans="1:21" ht="15.95" customHeight="1" x14ac:dyDescent="0.2">
      <c r="A208" s="240" t="s">
        <v>37</v>
      </c>
      <c r="B208" s="95" t="s">
        <v>151</v>
      </c>
      <c r="C208" s="96">
        <v>10</v>
      </c>
      <c r="D208" s="217" t="s">
        <v>307</v>
      </c>
      <c r="E208" s="218" t="s">
        <v>125</v>
      </c>
      <c r="F208" s="96">
        <v>15</v>
      </c>
      <c r="G208" s="96">
        <v>1989</v>
      </c>
      <c r="H208" s="100">
        <v>13.399999999999999</v>
      </c>
      <c r="I208" s="100">
        <v>0.7</v>
      </c>
      <c r="J208" s="100">
        <v>2.6</v>
      </c>
      <c r="K208" s="100">
        <v>0.4</v>
      </c>
      <c r="L208" s="100">
        <v>0</v>
      </c>
      <c r="M208" s="100">
        <v>9.6999999999999993</v>
      </c>
      <c r="N208" s="105">
        <v>787.02</v>
      </c>
      <c r="O208" s="100">
        <v>9.6999999999999993</v>
      </c>
      <c r="P208" s="105">
        <v>787.02</v>
      </c>
      <c r="Q208" s="102">
        <v>1.2324972681761581E-2</v>
      </c>
      <c r="R208" s="100">
        <v>133.4</v>
      </c>
      <c r="S208" s="103">
        <v>1.6441513557469951</v>
      </c>
      <c r="T208" s="103">
        <v>739.49836090569488</v>
      </c>
      <c r="U208" s="104">
        <v>98.649081344819706</v>
      </c>
    </row>
    <row r="209" spans="1:21" ht="15.95" customHeight="1" x14ac:dyDescent="0.25">
      <c r="A209" s="239" t="s">
        <v>37</v>
      </c>
      <c r="B209" s="80" t="s">
        <v>160</v>
      </c>
      <c r="C209" s="88">
        <v>8</v>
      </c>
      <c r="D209" s="89" t="s">
        <v>400</v>
      </c>
      <c r="E209" s="89" t="s">
        <v>42</v>
      </c>
      <c r="F209" s="88">
        <v>40</v>
      </c>
      <c r="G209" s="88">
        <v>1978</v>
      </c>
      <c r="H209" s="90">
        <v>38.154000000000003</v>
      </c>
      <c r="I209" s="90">
        <v>3.7090000000000001</v>
      </c>
      <c r="J209" s="90">
        <v>6.375</v>
      </c>
      <c r="K209" s="90">
        <v>-0.59799999999999998</v>
      </c>
      <c r="L209" s="90"/>
      <c r="M209" s="90">
        <v>28.667999999999999</v>
      </c>
      <c r="N209" s="91">
        <v>2323.98</v>
      </c>
      <c r="O209" s="90">
        <v>28.667999999999999</v>
      </c>
      <c r="P209" s="91">
        <v>2323.98</v>
      </c>
      <c r="Q209" s="92">
        <v>1.2335734386698681E-2</v>
      </c>
      <c r="R209" s="90">
        <v>118.1</v>
      </c>
      <c r="S209" s="93">
        <v>1.4568502310691143</v>
      </c>
      <c r="T209" s="93">
        <v>740.14406320192086</v>
      </c>
      <c r="U209" s="94">
        <v>87.411013864146852</v>
      </c>
    </row>
    <row r="210" spans="1:21" ht="15.95" customHeight="1" x14ac:dyDescent="0.25">
      <c r="A210" s="241" t="s">
        <v>37</v>
      </c>
      <c r="B210" s="227" t="s">
        <v>31</v>
      </c>
      <c r="C210" s="228">
        <v>3</v>
      </c>
      <c r="D210" s="226" t="s">
        <v>67</v>
      </c>
      <c r="E210" s="228" t="s">
        <v>38</v>
      </c>
      <c r="F210" s="228">
        <v>30</v>
      </c>
      <c r="G210" s="228">
        <v>1967</v>
      </c>
      <c r="H210" s="224">
        <v>0</v>
      </c>
      <c r="I210" s="224">
        <v>0</v>
      </c>
      <c r="J210" s="224">
        <v>0</v>
      </c>
      <c r="K210" s="224">
        <v>0</v>
      </c>
      <c r="L210" s="224">
        <v>0</v>
      </c>
      <c r="M210" s="224">
        <v>19.152999999999999</v>
      </c>
      <c r="N210" s="229">
        <v>1550</v>
      </c>
      <c r="O210" s="224">
        <v>19.152999999999999</v>
      </c>
      <c r="P210" s="229">
        <v>1550</v>
      </c>
      <c r="Q210" s="223">
        <v>1.2356774193548387E-2</v>
      </c>
      <c r="R210" s="224">
        <v>75.2</v>
      </c>
      <c r="S210" s="224">
        <v>0.92922941935483871</v>
      </c>
      <c r="T210" s="224">
        <v>741.4064516129032</v>
      </c>
      <c r="U210" s="225">
        <v>55.753765161290318</v>
      </c>
    </row>
    <row r="211" spans="1:21" ht="15.95" customHeight="1" x14ac:dyDescent="0.25">
      <c r="A211" s="239" t="s">
        <v>37</v>
      </c>
      <c r="B211" s="80" t="s">
        <v>97</v>
      </c>
      <c r="C211" s="88">
        <v>1</v>
      </c>
      <c r="D211" s="89" t="s">
        <v>334</v>
      </c>
      <c r="E211" s="89" t="s">
        <v>41</v>
      </c>
      <c r="F211" s="88">
        <v>33</v>
      </c>
      <c r="G211" s="88">
        <v>1962</v>
      </c>
      <c r="H211" s="90">
        <v>22.27</v>
      </c>
      <c r="I211" s="90">
        <v>3.1110000000000002</v>
      </c>
      <c r="J211" s="90">
        <v>1.619008</v>
      </c>
      <c r="K211" s="90">
        <v>0</v>
      </c>
      <c r="L211" s="90">
        <v>0</v>
      </c>
      <c r="M211" s="90">
        <v>17.539821</v>
      </c>
      <c r="N211" s="91">
        <v>1419.32</v>
      </c>
      <c r="O211" s="90">
        <v>17.539991999999998</v>
      </c>
      <c r="P211" s="91">
        <v>1419.32</v>
      </c>
      <c r="Q211" s="92">
        <v>1.23580249697038E-2</v>
      </c>
      <c r="R211" s="90">
        <v>93.304000000000002</v>
      </c>
      <c r="S211" s="93">
        <v>1.1530531617732434</v>
      </c>
      <c r="T211" s="93">
        <v>741.48149818222794</v>
      </c>
      <c r="U211" s="94">
        <v>69.1831897063946</v>
      </c>
    </row>
    <row r="212" spans="1:21" ht="15.95" customHeight="1" x14ac:dyDescent="0.25">
      <c r="A212" s="239" t="s">
        <v>37</v>
      </c>
      <c r="B212" s="80" t="s">
        <v>160</v>
      </c>
      <c r="C212" s="88">
        <v>5</v>
      </c>
      <c r="D212" s="89" t="s">
        <v>617</v>
      </c>
      <c r="E212" s="89" t="s">
        <v>42</v>
      </c>
      <c r="F212" s="88">
        <v>50</v>
      </c>
      <c r="G212" s="88">
        <v>1975</v>
      </c>
      <c r="H212" s="90">
        <v>44.74</v>
      </c>
      <c r="I212" s="90">
        <v>5.016</v>
      </c>
      <c r="J212" s="90">
        <v>7.6550000000000002</v>
      </c>
      <c r="K212" s="90">
        <v>-0.27300000000000002</v>
      </c>
      <c r="L212" s="90"/>
      <c r="M212" s="90">
        <v>32.341999999999999</v>
      </c>
      <c r="N212" s="91">
        <v>2613.21</v>
      </c>
      <c r="O212" s="90">
        <v>32.341999999999999</v>
      </c>
      <c r="P212" s="91">
        <v>2613.21</v>
      </c>
      <c r="Q212" s="92">
        <v>1.237634939404028E-2</v>
      </c>
      <c r="R212" s="90">
        <v>118.1</v>
      </c>
      <c r="S212" s="93">
        <v>1.461646863436157</v>
      </c>
      <c r="T212" s="93">
        <v>742.5809636424168</v>
      </c>
      <c r="U212" s="94">
        <v>87.698811806169431</v>
      </c>
    </row>
    <row r="213" spans="1:21" ht="15.95" customHeight="1" x14ac:dyDescent="0.2">
      <c r="A213" s="240" t="s">
        <v>37</v>
      </c>
      <c r="B213" s="95" t="s">
        <v>151</v>
      </c>
      <c r="C213" s="96">
        <v>6</v>
      </c>
      <c r="D213" s="217" t="s">
        <v>223</v>
      </c>
      <c r="E213" s="218" t="s">
        <v>125</v>
      </c>
      <c r="F213" s="96">
        <v>9</v>
      </c>
      <c r="G213" s="96">
        <v>1979</v>
      </c>
      <c r="H213" s="100">
        <v>8.6000000000000014</v>
      </c>
      <c r="I213" s="100">
        <v>0.5</v>
      </c>
      <c r="J213" s="100">
        <v>2.1</v>
      </c>
      <c r="K213" s="100">
        <v>0.1</v>
      </c>
      <c r="L213" s="100">
        <v>0</v>
      </c>
      <c r="M213" s="100">
        <v>5.9</v>
      </c>
      <c r="N213" s="105">
        <v>475.45</v>
      </c>
      <c r="O213" s="100">
        <v>5.9</v>
      </c>
      <c r="P213" s="105">
        <v>475.45</v>
      </c>
      <c r="Q213" s="102">
        <v>1.2409296455989064E-2</v>
      </c>
      <c r="R213" s="100">
        <v>133.4</v>
      </c>
      <c r="S213" s="103">
        <v>1.6554001472289412</v>
      </c>
      <c r="T213" s="103">
        <v>744.55778735934382</v>
      </c>
      <c r="U213" s="104">
        <v>99.324008833736471</v>
      </c>
    </row>
    <row r="214" spans="1:21" ht="15.95" customHeight="1" x14ac:dyDescent="0.2">
      <c r="A214" s="239" t="s">
        <v>37</v>
      </c>
      <c r="B214" s="80" t="s">
        <v>321</v>
      </c>
      <c r="C214" s="81">
        <v>3</v>
      </c>
      <c r="D214" s="82" t="s">
        <v>456</v>
      </c>
      <c r="E214" s="82" t="s">
        <v>121</v>
      </c>
      <c r="F214" s="81">
        <v>20</v>
      </c>
      <c r="G214" s="81">
        <v>1987</v>
      </c>
      <c r="H214" s="83">
        <v>18.21</v>
      </c>
      <c r="I214" s="83">
        <v>1.21</v>
      </c>
      <c r="J214" s="83">
        <v>3.89</v>
      </c>
      <c r="K214" s="83">
        <v>0.27</v>
      </c>
      <c r="L214" s="83"/>
      <c r="M214" s="83"/>
      <c r="N214" s="84"/>
      <c r="O214" s="83">
        <v>12.84</v>
      </c>
      <c r="P214" s="84">
        <v>1032.3699999999999</v>
      </c>
      <c r="Q214" s="85">
        <v>1.2437401319294441E-2</v>
      </c>
      <c r="R214" s="83">
        <v>124.369</v>
      </c>
      <c r="S214" s="86">
        <v>1.5468271646793303</v>
      </c>
      <c r="T214" s="86">
        <v>746.24407915766642</v>
      </c>
      <c r="U214" s="112">
        <v>92.809629880759815</v>
      </c>
    </row>
    <row r="215" spans="1:21" ht="15.95" customHeight="1" x14ac:dyDescent="0.25">
      <c r="A215" s="239" t="s">
        <v>37</v>
      </c>
      <c r="B215" s="80" t="s">
        <v>97</v>
      </c>
      <c r="C215" s="88">
        <v>2</v>
      </c>
      <c r="D215" s="89" t="s">
        <v>331</v>
      </c>
      <c r="E215" s="89" t="s">
        <v>41</v>
      </c>
      <c r="F215" s="88">
        <v>82</v>
      </c>
      <c r="G215" s="88">
        <v>1980</v>
      </c>
      <c r="H215" s="90">
        <v>90.71</v>
      </c>
      <c r="I215" s="90">
        <v>9.0306999999999995</v>
      </c>
      <c r="J215" s="90">
        <v>20.710037</v>
      </c>
      <c r="K215" s="90">
        <v>-0.36069299999999999</v>
      </c>
      <c r="L215" s="90">
        <v>0</v>
      </c>
      <c r="M215" s="90">
        <v>61.329999000000001</v>
      </c>
      <c r="N215" s="91">
        <v>4930.09</v>
      </c>
      <c r="O215" s="90">
        <v>61.329955999999996</v>
      </c>
      <c r="P215" s="91">
        <v>4930.09</v>
      </c>
      <c r="Q215" s="92">
        <v>1.2439926248810872E-2</v>
      </c>
      <c r="R215" s="90">
        <v>93.304000000000002</v>
      </c>
      <c r="S215" s="93">
        <v>1.1606948787190496</v>
      </c>
      <c r="T215" s="93">
        <v>746.39557492865231</v>
      </c>
      <c r="U215" s="94">
        <v>69.641692723142967</v>
      </c>
    </row>
    <row r="216" spans="1:21" ht="15.95" customHeight="1" x14ac:dyDescent="0.2">
      <c r="A216" s="239" t="s">
        <v>37</v>
      </c>
      <c r="B216" s="80" t="s">
        <v>321</v>
      </c>
      <c r="C216" s="81">
        <v>4</v>
      </c>
      <c r="D216" s="82" t="s">
        <v>630</v>
      </c>
      <c r="E216" s="82" t="s">
        <v>122</v>
      </c>
      <c r="F216" s="81">
        <v>40</v>
      </c>
      <c r="G216" s="81">
        <v>1984</v>
      </c>
      <c r="H216" s="83">
        <v>38.980000000000004</v>
      </c>
      <c r="I216" s="83">
        <v>4.04</v>
      </c>
      <c r="J216" s="83">
        <v>7.61</v>
      </c>
      <c r="K216" s="83">
        <v>-0.87</v>
      </c>
      <c r="L216" s="83"/>
      <c r="M216" s="83"/>
      <c r="N216" s="84"/>
      <c r="O216" s="83">
        <v>28.2</v>
      </c>
      <c r="P216" s="84">
        <v>2265.23</v>
      </c>
      <c r="Q216" s="85">
        <v>1.2449066982160752E-2</v>
      </c>
      <c r="R216" s="83">
        <v>124.369</v>
      </c>
      <c r="S216" s="86">
        <v>1.5482780115043506</v>
      </c>
      <c r="T216" s="86">
        <v>746.94401892964515</v>
      </c>
      <c r="U216" s="112">
        <v>92.896680690261036</v>
      </c>
    </row>
    <row r="217" spans="1:21" ht="15.95" customHeight="1" x14ac:dyDescent="0.2">
      <c r="A217" s="240" t="s">
        <v>37</v>
      </c>
      <c r="B217" s="95" t="s">
        <v>136</v>
      </c>
      <c r="C217" s="96">
        <v>2</v>
      </c>
      <c r="D217" s="217" t="s">
        <v>376</v>
      </c>
      <c r="E217" s="218" t="s">
        <v>647</v>
      </c>
      <c r="F217" s="96">
        <v>10</v>
      </c>
      <c r="G217" s="96">
        <v>1978</v>
      </c>
      <c r="H217" s="100">
        <v>9.42</v>
      </c>
      <c r="I217" s="100">
        <v>0.84</v>
      </c>
      <c r="J217" s="100">
        <v>1.75</v>
      </c>
      <c r="K217" s="100">
        <v>0</v>
      </c>
      <c r="L217" s="100">
        <v>0</v>
      </c>
      <c r="M217" s="100">
        <v>6.85</v>
      </c>
      <c r="N217" s="105">
        <v>550</v>
      </c>
      <c r="O217" s="100">
        <v>6.85</v>
      </c>
      <c r="P217" s="105">
        <v>550</v>
      </c>
      <c r="Q217" s="102">
        <f>O217/P217</f>
        <v>1.2454545454545454E-2</v>
      </c>
      <c r="R217" s="100">
        <v>115.9</v>
      </c>
      <c r="S217" s="103">
        <f>Q217*R217</f>
        <v>1.4434818181818183</v>
      </c>
      <c r="T217" s="103">
        <f>Q217*60*1000</f>
        <v>747.27272727272737</v>
      </c>
      <c r="U217" s="104">
        <f>T217*R217/1000</f>
        <v>86.608909090909108</v>
      </c>
    </row>
    <row r="218" spans="1:21" ht="15.95" customHeight="1" x14ac:dyDescent="0.25">
      <c r="A218" s="239" t="s">
        <v>37</v>
      </c>
      <c r="B218" s="80" t="s">
        <v>100</v>
      </c>
      <c r="C218" s="88">
        <v>8</v>
      </c>
      <c r="D218" s="89" t="s">
        <v>544</v>
      </c>
      <c r="E218" s="89" t="s">
        <v>41</v>
      </c>
      <c r="F218" s="88">
        <v>20</v>
      </c>
      <c r="G218" s="88">
        <v>1961</v>
      </c>
      <c r="H218" s="90">
        <v>13.95</v>
      </c>
      <c r="I218" s="90">
        <v>1.02</v>
      </c>
      <c r="J218" s="90">
        <v>1.6950000000000001</v>
      </c>
      <c r="K218" s="90">
        <v>-0.45900000000000002</v>
      </c>
      <c r="L218" s="90">
        <v>2.0219999999999998</v>
      </c>
      <c r="M218" s="90">
        <v>9.2129999999999992</v>
      </c>
      <c r="N218" s="91">
        <v>900.48</v>
      </c>
      <c r="O218" s="90">
        <v>11.234999999999999</v>
      </c>
      <c r="P218" s="91">
        <v>900.48</v>
      </c>
      <c r="Q218" s="92">
        <v>1.2476679104477612E-2</v>
      </c>
      <c r="R218" s="90">
        <v>89.38</v>
      </c>
      <c r="S218" s="93">
        <v>1.1151655783582088</v>
      </c>
      <c r="T218" s="93">
        <v>748.60074626865674</v>
      </c>
      <c r="U218" s="94">
        <v>66.909934701492531</v>
      </c>
    </row>
    <row r="219" spans="1:21" ht="15.95" customHeight="1" x14ac:dyDescent="0.25">
      <c r="A219" s="239" t="s">
        <v>37</v>
      </c>
      <c r="B219" s="80" t="s">
        <v>97</v>
      </c>
      <c r="C219" s="88">
        <v>3</v>
      </c>
      <c r="D219" s="89" t="s">
        <v>332</v>
      </c>
      <c r="E219" s="89" t="s">
        <v>41</v>
      </c>
      <c r="F219" s="88">
        <v>60</v>
      </c>
      <c r="G219" s="88">
        <v>1983</v>
      </c>
      <c r="H219" s="90">
        <v>62.13</v>
      </c>
      <c r="I219" s="90">
        <v>6.0746099999999998</v>
      </c>
      <c r="J219" s="90">
        <v>12.175205</v>
      </c>
      <c r="K219" s="90">
        <v>0</v>
      </c>
      <c r="L219" s="90">
        <v>0</v>
      </c>
      <c r="M219" s="90">
        <v>43.88017</v>
      </c>
      <c r="N219" s="91">
        <v>3796.34</v>
      </c>
      <c r="O219" s="90">
        <v>43.880185000000004</v>
      </c>
      <c r="P219" s="91">
        <v>3516.04</v>
      </c>
      <c r="Q219" s="92">
        <v>1.2480001649583055E-2</v>
      </c>
      <c r="R219" s="90">
        <v>93.304000000000002</v>
      </c>
      <c r="S219" s="93">
        <v>1.1644340739126975</v>
      </c>
      <c r="T219" s="93">
        <v>748.80009897498337</v>
      </c>
      <c r="U219" s="94">
        <v>69.866044434761847</v>
      </c>
    </row>
    <row r="220" spans="1:21" ht="15.95" customHeight="1" x14ac:dyDescent="0.2">
      <c r="A220" s="239" t="s">
        <v>37</v>
      </c>
      <c r="B220" s="80" t="s">
        <v>321</v>
      </c>
      <c r="C220" s="81">
        <v>7</v>
      </c>
      <c r="D220" s="82" t="s">
        <v>324</v>
      </c>
      <c r="E220" s="82" t="s">
        <v>121</v>
      </c>
      <c r="F220" s="81">
        <v>30</v>
      </c>
      <c r="G220" s="81">
        <v>1989</v>
      </c>
      <c r="H220" s="83">
        <v>27.75</v>
      </c>
      <c r="I220" s="83">
        <v>2.42</v>
      </c>
      <c r="J220" s="83">
        <v>4.9800000000000004</v>
      </c>
      <c r="K220" s="83">
        <v>0.39</v>
      </c>
      <c r="L220" s="83"/>
      <c r="M220" s="83"/>
      <c r="N220" s="84"/>
      <c r="O220" s="83">
        <v>19.96</v>
      </c>
      <c r="P220" s="84">
        <v>1599.16</v>
      </c>
      <c r="Q220" s="85">
        <v>1.2481552815227994E-2</v>
      </c>
      <c r="R220" s="83">
        <v>124.369</v>
      </c>
      <c r="S220" s="86">
        <v>1.5523182420770905</v>
      </c>
      <c r="T220" s="86">
        <v>748.89316891367957</v>
      </c>
      <c r="U220" s="112">
        <v>93.139094524625406</v>
      </c>
    </row>
    <row r="221" spans="1:21" ht="15.95" customHeight="1" x14ac:dyDescent="0.2">
      <c r="A221" s="240" t="s">
        <v>37</v>
      </c>
      <c r="B221" s="95" t="s">
        <v>151</v>
      </c>
      <c r="C221" s="96">
        <v>8</v>
      </c>
      <c r="D221" s="217" t="s">
        <v>360</v>
      </c>
      <c r="E221" s="218" t="s">
        <v>125</v>
      </c>
      <c r="F221" s="96">
        <v>6</v>
      </c>
      <c r="G221" s="96"/>
      <c r="H221" s="100">
        <v>5.2119999999999997</v>
      </c>
      <c r="I221" s="100">
        <v>0.4</v>
      </c>
      <c r="J221" s="100">
        <v>1</v>
      </c>
      <c r="K221" s="100">
        <v>-8.7999999999999995E-2</v>
      </c>
      <c r="L221" s="100">
        <v>0</v>
      </c>
      <c r="M221" s="100">
        <v>3.9</v>
      </c>
      <c r="N221" s="105">
        <v>311.56</v>
      </c>
      <c r="O221" s="100">
        <v>3.9</v>
      </c>
      <c r="P221" s="105">
        <v>311.56</v>
      </c>
      <c r="Q221" s="102">
        <v>1.2517653100526382E-2</v>
      </c>
      <c r="R221" s="100">
        <v>133.4</v>
      </c>
      <c r="S221" s="103">
        <v>1.6698549236102196</v>
      </c>
      <c r="T221" s="103">
        <v>751.05918603158295</v>
      </c>
      <c r="U221" s="104">
        <v>100.19129541661317</v>
      </c>
    </row>
    <row r="222" spans="1:21" ht="15.95" customHeight="1" x14ac:dyDescent="0.25">
      <c r="A222" s="240" t="s">
        <v>37</v>
      </c>
      <c r="B222" s="95" t="s">
        <v>119</v>
      </c>
      <c r="C222" s="219">
        <v>10</v>
      </c>
      <c r="D222" s="220" t="s">
        <v>567</v>
      </c>
      <c r="E222" s="220" t="s">
        <v>121</v>
      </c>
      <c r="F222" s="219">
        <v>24</v>
      </c>
      <c r="G222" s="219">
        <v>1993</v>
      </c>
      <c r="H222" s="221">
        <v>36</v>
      </c>
      <c r="I222" s="221">
        <v>4.0479000000000003</v>
      </c>
      <c r="J222" s="221">
        <v>8.1132000000000009</v>
      </c>
      <c r="K222" s="221">
        <v>0.28710000000000002</v>
      </c>
      <c r="L222" s="221">
        <v>0</v>
      </c>
      <c r="M222" s="221">
        <v>23.5518</v>
      </c>
      <c r="N222" s="222">
        <v>1867.52</v>
      </c>
      <c r="O222" s="221">
        <v>23.5518</v>
      </c>
      <c r="P222" s="222">
        <v>1867.52</v>
      </c>
      <c r="Q222" s="223">
        <v>1.2611270562028787E-2</v>
      </c>
      <c r="R222" s="221">
        <v>75.5</v>
      </c>
      <c r="S222" s="224">
        <v>0.95215092743317342</v>
      </c>
      <c r="T222" s="224">
        <v>756.67623372172716</v>
      </c>
      <c r="U222" s="225">
        <v>57.129055645990405</v>
      </c>
    </row>
    <row r="223" spans="1:21" ht="15.95" customHeight="1" x14ac:dyDescent="0.25">
      <c r="A223" s="239" t="s">
        <v>37</v>
      </c>
      <c r="B223" s="80" t="s">
        <v>97</v>
      </c>
      <c r="C223" s="88">
        <v>4</v>
      </c>
      <c r="D223" s="89" t="s">
        <v>335</v>
      </c>
      <c r="E223" s="89" t="s">
        <v>41</v>
      </c>
      <c r="F223" s="88">
        <v>35</v>
      </c>
      <c r="G223" s="88">
        <v>1961</v>
      </c>
      <c r="H223" s="90">
        <v>22</v>
      </c>
      <c r="I223" s="90">
        <v>3.1619999999999999</v>
      </c>
      <c r="J223" s="90">
        <v>0</v>
      </c>
      <c r="K223" s="90">
        <v>0</v>
      </c>
      <c r="L223" s="90">
        <v>1.397999</v>
      </c>
      <c r="M223" s="90">
        <v>17.439927000000001</v>
      </c>
      <c r="N223" s="91">
        <v>1422.5</v>
      </c>
      <c r="O223" s="90">
        <v>17.440001000000002</v>
      </c>
      <c r="P223" s="91">
        <v>1381.58</v>
      </c>
      <c r="Q223" s="92">
        <v>1.2623229201349182E-2</v>
      </c>
      <c r="R223" s="90">
        <v>93.304000000000002</v>
      </c>
      <c r="S223" s="93">
        <v>1.177797777402684</v>
      </c>
      <c r="T223" s="93">
        <v>757.39375208095089</v>
      </c>
      <c r="U223" s="94">
        <v>70.667866644161037</v>
      </c>
    </row>
    <row r="224" spans="1:21" ht="15.95" customHeight="1" x14ac:dyDescent="0.2">
      <c r="A224" s="240" t="s">
        <v>37</v>
      </c>
      <c r="B224" s="95" t="s">
        <v>151</v>
      </c>
      <c r="C224" s="96">
        <v>9</v>
      </c>
      <c r="D224" s="217" t="s">
        <v>221</v>
      </c>
      <c r="E224" s="218" t="s">
        <v>125</v>
      </c>
      <c r="F224" s="96">
        <v>6</v>
      </c>
      <c r="G224" s="96">
        <v>1983</v>
      </c>
      <c r="H224" s="100">
        <v>5.6909999999999998</v>
      </c>
      <c r="I224" s="100">
        <v>0.3</v>
      </c>
      <c r="J224" s="100">
        <v>1.4</v>
      </c>
      <c r="K224" s="100">
        <v>-8.9999999999999993E-3</v>
      </c>
      <c r="L224" s="100">
        <v>0</v>
      </c>
      <c r="M224" s="100">
        <v>4</v>
      </c>
      <c r="N224" s="105">
        <v>316.74</v>
      </c>
      <c r="O224" s="100">
        <v>4</v>
      </c>
      <c r="P224" s="105">
        <v>316.74</v>
      </c>
      <c r="Q224" s="102">
        <v>1.2628654416871882E-2</v>
      </c>
      <c r="R224" s="100">
        <v>133.4</v>
      </c>
      <c r="S224" s="103">
        <v>1.6846624992107091</v>
      </c>
      <c r="T224" s="103">
        <v>757.71926501231292</v>
      </c>
      <c r="U224" s="104">
        <v>101.07974995264256</v>
      </c>
    </row>
    <row r="225" spans="1:21" ht="15.95" customHeight="1" x14ac:dyDescent="0.25">
      <c r="A225" s="239" t="s">
        <v>37</v>
      </c>
      <c r="B225" s="80" t="s">
        <v>160</v>
      </c>
      <c r="C225" s="88">
        <v>3</v>
      </c>
      <c r="D225" s="89" t="s">
        <v>399</v>
      </c>
      <c r="E225" s="89" t="s">
        <v>42</v>
      </c>
      <c r="F225" s="88">
        <v>90</v>
      </c>
      <c r="G225" s="88">
        <v>1977</v>
      </c>
      <c r="H225" s="90">
        <v>82.462000000000003</v>
      </c>
      <c r="I225" s="90">
        <v>10.247</v>
      </c>
      <c r="J225" s="90">
        <v>11.023999999999999</v>
      </c>
      <c r="K225" s="90">
        <v>-0.96499999999999997</v>
      </c>
      <c r="L225" s="90"/>
      <c r="M225" s="90">
        <v>62.155999999999999</v>
      </c>
      <c r="N225" s="91">
        <v>4911.09</v>
      </c>
      <c r="O225" s="90">
        <v>62.155999999999999</v>
      </c>
      <c r="P225" s="91">
        <v>4911.09</v>
      </c>
      <c r="Q225" s="92">
        <v>1.2656253499732237E-2</v>
      </c>
      <c r="R225" s="90">
        <v>118.1</v>
      </c>
      <c r="S225" s="93">
        <v>1.4947035383183771</v>
      </c>
      <c r="T225" s="93">
        <v>759.37520998393427</v>
      </c>
      <c r="U225" s="94">
        <v>89.68221229910263</v>
      </c>
    </row>
    <row r="226" spans="1:21" ht="15.95" customHeight="1" x14ac:dyDescent="0.2">
      <c r="A226" s="240" t="s">
        <v>37</v>
      </c>
      <c r="B226" s="95" t="s">
        <v>157</v>
      </c>
      <c r="C226" s="96">
        <v>3</v>
      </c>
      <c r="D226" s="217" t="s">
        <v>199</v>
      </c>
      <c r="E226" s="218" t="s">
        <v>42</v>
      </c>
      <c r="F226" s="96">
        <v>30</v>
      </c>
      <c r="G226" s="96">
        <v>1988</v>
      </c>
      <c r="H226" s="100">
        <v>32.6</v>
      </c>
      <c r="I226" s="100">
        <v>1.6982999999999999</v>
      </c>
      <c r="J226" s="100">
        <v>4.6064259999999999</v>
      </c>
      <c r="K226" s="100">
        <v>0.85170000000000001</v>
      </c>
      <c r="L226" s="100">
        <v>0</v>
      </c>
      <c r="M226" s="100">
        <v>25.443574000000002</v>
      </c>
      <c r="N226" s="105"/>
      <c r="O226" s="100">
        <v>25.443574000000002</v>
      </c>
      <c r="P226" s="105">
        <v>2009.9</v>
      </c>
      <c r="Q226" s="102">
        <v>1.2659124334544008E-2</v>
      </c>
      <c r="R226" s="100">
        <v>125.5</v>
      </c>
      <c r="S226" s="103">
        <v>1.588720103985273</v>
      </c>
      <c r="T226" s="103">
        <v>759.54746007264055</v>
      </c>
      <c r="U226" s="104">
        <v>95.323206239116388</v>
      </c>
    </row>
    <row r="227" spans="1:21" ht="15.95" customHeight="1" x14ac:dyDescent="0.2">
      <c r="A227" s="239" t="s">
        <v>37</v>
      </c>
      <c r="B227" s="80" t="s">
        <v>321</v>
      </c>
      <c r="C227" s="81">
        <v>8</v>
      </c>
      <c r="D227" s="82" t="s">
        <v>325</v>
      </c>
      <c r="E227" s="82" t="s">
        <v>121</v>
      </c>
      <c r="F227" s="81">
        <v>30</v>
      </c>
      <c r="G227" s="81">
        <v>1993</v>
      </c>
      <c r="H227" s="83">
        <v>27.55</v>
      </c>
      <c r="I227" s="83">
        <v>2.73</v>
      </c>
      <c r="J227" s="83">
        <v>4.6100000000000003</v>
      </c>
      <c r="K227" s="83">
        <v>-0.28999999999999998</v>
      </c>
      <c r="L227" s="83"/>
      <c r="M227" s="83"/>
      <c r="N227" s="84"/>
      <c r="O227" s="83">
        <v>20.5</v>
      </c>
      <c r="P227" s="84">
        <v>1614.93</v>
      </c>
      <c r="Q227" s="85">
        <v>1.2694048658455784E-2</v>
      </c>
      <c r="R227" s="83">
        <v>124.369</v>
      </c>
      <c r="S227" s="86">
        <v>1.5787461376034875</v>
      </c>
      <c r="T227" s="86">
        <v>761.64291950734707</v>
      </c>
      <c r="U227" s="112">
        <v>94.724768256209259</v>
      </c>
    </row>
    <row r="228" spans="1:21" ht="15.95" customHeight="1" x14ac:dyDescent="0.2">
      <c r="A228" s="239" t="s">
        <v>37</v>
      </c>
      <c r="B228" s="80" t="s">
        <v>321</v>
      </c>
      <c r="C228" s="81">
        <v>2</v>
      </c>
      <c r="D228" s="82" t="s">
        <v>629</v>
      </c>
      <c r="E228" s="82" t="s">
        <v>121</v>
      </c>
      <c r="F228" s="81">
        <v>23</v>
      </c>
      <c r="G228" s="81">
        <v>1989</v>
      </c>
      <c r="H228" s="83">
        <v>20.3</v>
      </c>
      <c r="I228" s="83">
        <v>1.89</v>
      </c>
      <c r="J228" s="83">
        <v>3.78</v>
      </c>
      <c r="K228" s="83">
        <v>0.15</v>
      </c>
      <c r="L228" s="83"/>
      <c r="M228" s="83"/>
      <c r="N228" s="84"/>
      <c r="O228" s="83">
        <v>14.48</v>
      </c>
      <c r="P228" s="84">
        <v>1138.44</v>
      </c>
      <c r="Q228" s="85">
        <v>1.2719159551667194E-2</v>
      </c>
      <c r="R228" s="83">
        <v>124.369</v>
      </c>
      <c r="S228" s="86">
        <v>1.5818691542812973</v>
      </c>
      <c r="T228" s="86">
        <v>763.1495731000316</v>
      </c>
      <c r="U228" s="112">
        <v>94.912149256877839</v>
      </c>
    </row>
    <row r="229" spans="1:21" ht="15.95" customHeight="1" x14ac:dyDescent="0.25">
      <c r="A229" s="239" t="s">
        <v>37</v>
      </c>
      <c r="B229" s="80" t="s">
        <v>97</v>
      </c>
      <c r="C229" s="88">
        <v>5</v>
      </c>
      <c r="D229" s="89" t="s">
        <v>333</v>
      </c>
      <c r="E229" s="89" t="s">
        <v>41</v>
      </c>
      <c r="F229" s="88">
        <v>54</v>
      </c>
      <c r="G229" s="88">
        <v>1985</v>
      </c>
      <c r="H229" s="90">
        <v>64.5</v>
      </c>
      <c r="I229" s="90">
        <v>6.1570600000000004</v>
      </c>
      <c r="J229" s="90">
        <v>13.970005</v>
      </c>
      <c r="K229" s="90">
        <v>-3.7059000000000002E-2</v>
      </c>
      <c r="L229" s="90">
        <v>0</v>
      </c>
      <c r="M229" s="90">
        <v>44.410002000000006</v>
      </c>
      <c r="N229" s="91">
        <v>3486.28</v>
      </c>
      <c r="O229" s="90">
        <v>44.409993999999998</v>
      </c>
      <c r="P229" s="91">
        <v>3486.28</v>
      </c>
      <c r="Q229" s="92">
        <v>1.2738504652523606E-2</v>
      </c>
      <c r="R229" s="90">
        <v>93.304000000000002</v>
      </c>
      <c r="S229" s="93">
        <v>1.1885534380990626</v>
      </c>
      <c r="T229" s="93">
        <v>764.31027915141635</v>
      </c>
      <c r="U229" s="94">
        <v>71.313206285943764</v>
      </c>
    </row>
    <row r="230" spans="1:21" ht="15.95" customHeight="1" x14ac:dyDescent="0.25">
      <c r="A230" s="239" t="s">
        <v>37</v>
      </c>
      <c r="B230" s="80" t="s">
        <v>160</v>
      </c>
      <c r="C230" s="88">
        <v>6</v>
      </c>
      <c r="D230" s="89" t="s">
        <v>618</v>
      </c>
      <c r="E230" s="89" t="s">
        <v>42</v>
      </c>
      <c r="F230" s="88">
        <v>60</v>
      </c>
      <c r="G230" s="88">
        <v>1975</v>
      </c>
      <c r="H230" s="90">
        <v>51.948</v>
      </c>
      <c r="I230" s="90">
        <v>4.3849999999999998</v>
      </c>
      <c r="J230" s="90">
        <v>10.759</v>
      </c>
      <c r="K230" s="90">
        <v>0.307</v>
      </c>
      <c r="L230" s="90"/>
      <c r="M230" s="90">
        <v>36.497</v>
      </c>
      <c r="N230" s="91">
        <v>2862.01</v>
      </c>
      <c r="O230" s="90">
        <v>36.497</v>
      </c>
      <c r="P230" s="91">
        <v>2862.01</v>
      </c>
      <c r="Q230" s="92">
        <v>1.2752226582017532E-2</v>
      </c>
      <c r="R230" s="90">
        <v>118.1</v>
      </c>
      <c r="S230" s="93">
        <v>1.5060379593362705</v>
      </c>
      <c r="T230" s="93">
        <v>765.13359492105189</v>
      </c>
      <c r="U230" s="94">
        <v>90.362277560176224</v>
      </c>
    </row>
    <row r="231" spans="1:21" ht="15.95" customHeight="1" x14ac:dyDescent="0.2">
      <c r="A231" s="240" t="s">
        <v>37</v>
      </c>
      <c r="B231" s="95" t="s">
        <v>157</v>
      </c>
      <c r="C231" s="96">
        <v>4</v>
      </c>
      <c r="D231" s="217" t="s">
        <v>192</v>
      </c>
      <c r="E231" s="218" t="s">
        <v>42</v>
      </c>
      <c r="F231" s="96">
        <v>31</v>
      </c>
      <c r="G231" s="96">
        <v>1981</v>
      </c>
      <c r="H231" s="100">
        <v>27.03</v>
      </c>
      <c r="I231" s="100">
        <v>2.4758460000000002</v>
      </c>
      <c r="J231" s="100">
        <v>3.8193130000000002</v>
      </c>
      <c r="K231" s="100">
        <v>0.12515399999999999</v>
      </c>
      <c r="L231" s="100">
        <v>0</v>
      </c>
      <c r="M231" s="100">
        <v>20.609687000000001</v>
      </c>
      <c r="N231" s="105"/>
      <c r="O231" s="100">
        <v>20.609687000000001</v>
      </c>
      <c r="P231" s="105">
        <v>1604.7</v>
      </c>
      <c r="Q231" s="102">
        <v>1.2843327101638937E-2</v>
      </c>
      <c r="R231" s="100">
        <v>125.5</v>
      </c>
      <c r="S231" s="103">
        <v>1.6118375512556866</v>
      </c>
      <c r="T231" s="103">
        <v>770.59962609833622</v>
      </c>
      <c r="U231" s="104">
        <v>96.7102530753412</v>
      </c>
    </row>
    <row r="232" spans="1:21" ht="15.95" customHeight="1" x14ac:dyDescent="0.25">
      <c r="A232" s="239" t="s">
        <v>37</v>
      </c>
      <c r="B232" s="80" t="s">
        <v>100</v>
      </c>
      <c r="C232" s="88">
        <v>9</v>
      </c>
      <c r="D232" s="89" t="s">
        <v>545</v>
      </c>
      <c r="E232" s="89" t="s">
        <v>42</v>
      </c>
      <c r="F232" s="88">
        <v>64</v>
      </c>
      <c r="G232" s="88">
        <v>1990</v>
      </c>
      <c r="H232" s="90">
        <v>72.341999999999999</v>
      </c>
      <c r="I232" s="90">
        <v>6.069</v>
      </c>
      <c r="J232" s="90">
        <v>6.109</v>
      </c>
      <c r="K232" s="90">
        <v>-1.1539999999999999</v>
      </c>
      <c r="L232" s="90"/>
      <c r="M232" s="90">
        <v>60.164000000000001</v>
      </c>
      <c r="N232" s="91">
        <v>4683.9799999999996</v>
      </c>
      <c r="O232" s="90">
        <v>59.603000000000002</v>
      </c>
      <c r="P232" s="91">
        <v>4640.33</v>
      </c>
      <c r="Q232" s="92">
        <v>1.2844560623921144E-2</v>
      </c>
      <c r="R232" s="90">
        <v>89.38</v>
      </c>
      <c r="S232" s="93">
        <v>1.1480468285660717</v>
      </c>
      <c r="T232" s="93">
        <v>770.67363743526857</v>
      </c>
      <c r="U232" s="94">
        <v>68.882809713964306</v>
      </c>
    </row>
    <row r="233" spans="1:21" ht="15.95" customHeight="1" x14ac:dyDescent="0.25">
      <c r="A233" s="239" t="s">
        <v>37</v>
      </c>
      <c r="B233" s="80" t="s">
        <v>99</v>
      </c>
      <c r="C233" s="88">
        <v>2</v>
      </c>
      <c r="D233" s="89" t="s">
        <v>497</v>
      </c>
      <c r="E233" s="89"/>
      <c r="F233" s="88">
        <v>50</v>
      </c>
      <c r="G233" s="88" t="s">
        <v>498</v>
      </c>
      <c r="H233" s="90">
        <v>33.483899999999998</v>
      </c>
      <c r="I233" s="90">
        <v>4.3202999999999996</v>
      </c>
      <c r="J233" s="90">
        <v>5</v>
      </c>
      <c r="K233" s="90">
        <v>0.37980000000000003</v>
      </c>
      <c r="L233" s="90">
        <v>0</v>
      </c>
      <c r="M233" s="90">
        <v>23.783799999999999</v>
      </c>
      <c r="N233" s="91">
        <v>1849.95</v>
      </c>
      <c r="O233" s="90">
        <v>23.783799999999999</v>
      </c>
      <c r="P233" s="91">
        <v>1849.95</v>
      </c>
      <c r="Q233" s="92">
        <v>1.2856455579880537E-2</v>
      </c>
      <c r="R233" s="90">
        <v>95.5</v>
      </c>
      <c r="S233" s="93">
        <v>1.2277915078785913</v>
      </c>
      <c r="T233" s="93">
        <v>771.38733479283212</v>
      </c>
      <c r="U233" s="94">
        <v>73.667490472715471</v>
      </c>
    </row>
    <row r="234" spans="1:21" ht="15.95" customHeight="1" x14ac:dyDescent="0.2">
      <c r="A234" s="239" t="s">
        <v>37</v>
      </c>
      <c r="B234" s="80" t="s">
        <v>106</v>
      </c>
      <c r="C234" s="81">
        <v>4</v>
      </c>
      <c r="D234" s="230" t="s">
        <v>275</v>
      </c>
      <c r="E234" s="82"/>
      <c r="F234" s="237">
        <v>45</v>
      </c>
      <c r="G234" s="232" t="s">
        <v>53</v>
      </c>
      <c r="H234" s="233">
        <v>44.41</v>
      </c>
      <c r="I234" s="233">
        <v>4.3099999999999996</v>
      </c>
      <c r="J234" s="233">
        <v>4.4800000000000004</v>
      </c>
      <c r="K234" s="233">
        <v>0.48</v>
      </c>
      <c r="L234" s="233">
        <v>6.3251999999999997</v>
      </c>
      <c r="M234" s="233">
        <v>28.814800000000002</v>
      </c>
      <c r="N234" s="236">
        <v>2728.28</v>
      </c>
      <c r="O234" s="233">
        <v>35.14</v>
      </c>
      <c r="P234" s="236">
        <v>2728.28</v>
      </c>
      <c r="Q234" s="85">
        <v>1.287990968668905E-2</v>
      </c>
      <c r="R234" s="83">
        <v>88.5</v>
      </c>
      <c r="S234" s="86">
        <v>1.1398720072719808</v>
      </c>
      <c r="T234" s="86">
        <v>772.79458120134291</v>
      </c>
      <c r="U234" s="112">
        <v>68.39232043631884</v>
      </c>
    </row>
    <row r="235" spans="1:21" ht="15.95" customHeight="1" x14ac:dyDescent="0.2">
      <c r="A235" s="240" t="s">
        <v>37</v>
      </c>
      <c r="B235" s="95" t="s">
        <v>136</v>
      </c>
      <c r="C235" s="96">
        <v>3</v>
      </c>
      <c r="D235" s="217" t="s">
        <v>209</v>
      </c>
      <c r="E235" s="218" t="s">
        <v>121</v>
      </c>
      <c r="F235" s="96">
        <v>51</v>
      </c>
      <c r="G235" s="96">
        <v>1968</v>
      </c>
      <c r="H235" s="100">
        <v>47.9</v>
      </c>
      <c r="I235" s="100">
        <v>4.5599999999999996</v>
      </c>
      <c r="J235" s="100">
        <v>8.49</v>
      </c>
      <c r="K235" s="100">
        <v>-0.02</v>
      </c>
      <c r="L235" s="100">
        <v>0</v>
      </c>
      <c r="M235" s="100">
        <v>34.82</v>
      </c>
      <c r="N235" s="105">
        <v>2686.6</v>
      </c>
      <c r="O235" s="100">
        <v>34.82</v>
      </c>
      <c r="P235" s="105">
        <v>2686.6</v>
      </c>
      <c r="Q235" s="102">
        <f>O235/P235</f>
        <v>1.2960619370207697E-2</v>
      </c>
      <c r="R235" s="100">
        <v>115.9</v>
      </c>
      <c r="S235" s="103">
        <f>Q235*R235</f>
        <v>1.5021357850070722</v>
      </c>
      <c r="T235" s="103">
        <f>Q235*60*1000</f>
        <v>777.63716221246182</v>
      </c>
      <c r="U235" s="104">
        <f>T235*R235/1000</f>
        <v>90.128147100424343</v>
      </c>
    </row>
    <row r="236" spans="1:21" ht="15.95" customHeight="1" x14ac:dyDescent="0.2">
      <c r="A236" s="240" t="s">
        <v>37</v>
      </c>
      <c r="B236" s="95" t="s">
        <v>136</v>
      </c>
      <c r="C236" s="96">
        <v>4</v>
      </c>
      <c r="D236" s="217" t="s">
        <v>375</v>
      </c>
      <c r="E236" s="218" t="s">
        <v>121</v>
      </c>
      <c r="F236" s="96">
        <v>12</v>
      </c>
      <c r="G236" s="96">
        <v>1975</v>
      </c>
      <c r="H236" s="100">
        <v>12</v>
      </c>
      <c r="I236" s="100">
        <v>1.26</v>
      </c>
      <c r="J236" s="100">
        <v>2.1</v>
      </c>
      <c r="K236" s="100">
        <v>-0.28999999999999998</v>
      </c>
      <c r="L236" s="100">
        <v>0</v>
      </c>
      <c r="M236" s="100">
        <v>8.9600000000000009</v>
      </c>
      <c r="N236" s="105">
        <v>690.35</v>
      </c>
      <c r="O236" s="100">
        <v>8.9600000000000009</v>
      </c>
      <c r="P236" s="105">
        <v>690.35</v>
      </c>
      <c r="Q236" s="102">
        <f>O236/P236</f>
        <v>1.2978923734337655E-2</v>
      </c>
      <c r="R236" s="100">
        <v>115.9</v>
      </c>
      <c r="S236" s="103">
        <f>Q236*R236</f>
        <v>1.5042572608097342</v>
      </c>
      <c r="T236" s="103">
        <f>Q236*60*1000</f>
        <v>778.73542406025933</v>
      </c>
      <c r="U236" s="104">
        <f>T236*R236/1000</f>
        <v>90.255435648584054</v>
      </c>
    </row>
    <row r="237" spans="1:21" ht="15.95" customHeight="1" x14ac:dyDescent="0.25">
      <c r="A237" s="239" t="s">
        <v>37</v>
      </c>
      <c r="B237" s="80" t="s">
        <v>150</v>
      </c>
      <c r="C237" s="88">
        <v>9</v>
      </c>
      <c r="D237" s="89" t="s">
        <v>599</v>
      </c>
      <c r="E237" s="89" t="s">
        <v>41</v>
      </c>
      <c r="F237" s="88">
        <v>12</v>
      </c>
      <c r="G237" s="88">
        <v>1959</v>
      </c>
      <c r="H237" s="90">
        <v>8.7520000000000007</v>
      </c>
      <c r="I237" s="90">
        <v>0.27427800000000002</v>
      </c>
      <c r="J237" s="90">
        <v>1.5449280000000001</v>
      </c>
      <c r="K237" s="90">
        <v>3.1722E-2</v>
      </c>
      <c r="L237" s="90">
        <v>0</v>
      </c>
      <c r="M237" s="90">
        <v>6.9010720000000001</v>
      </c>
      <c r="N237" s="91">
        <v>530.73</v>
      </c>
      <c r="O237" s="90">
        <v>6.9010720000000001</v>
      </c>
      <c r="P237" s="91">
        <v>530.73</v>
      </c>
      <c r="Q237" s="92">
        <v>1.3002E-2</v>
      </c>
      <c r="R237" s="90">
        <v>135.5</v>
      </c>
      <c r="S237" s="93">
        <v>1.761771</v>
      </c>
      <c r="T237" s="93">
        <v>780.11999999999989</v>
      </c>
      <c r="U237" s="94">
        <v>105.70625999999999</v>
      </c>
    </row>
    <row r="238" spans="1:21" ht="15.95" customHeight="1" x14ac:dyDescent="0.2">
      <c r="A238" s="240" t="s">
        <v>37</v>
      </c>
      <c r="B238" s="95" t="s">
        <v>136</v>
      </c>
      <c r="C238" s="96">
        <v>5</v>
      </c>
      <c r="D238" s="217" t="s">
        <v>648</v>
      </c>
      <c r="E238" s="218" t="s">
        <v>121</v>
      </c>
      <c r="F238" s="96">
        <v>40</v>
      </c>
      <c r="G238" s="96">
        <v>1992</v>
      </c>
      <c r="H238" s="100">
        <v>44.3</v>
      </c>
      <c r="I238" s="100">
        <v>4.58</v>
      </c>
      <c r="J238" s="100">
        <v>7.83</v>
      </c>
      <c r="K238" s="100">
        <v>2.35</v>
      </c>
      <c r="L238" s="100">
        <v>0</v>
      </c>
      <c r="M238" s="100">
        <v>29.52</v>
      </c>
      <c r="N238" s="105">
        <v>2265.8000000000002</v>
      </c>
      <c r="O238" s="100">
        <v>29.52</v>
      </c>
      <c r="P238" s="105">
        <v>2265.8000000000002</v>
      </c>
      <c r="Q238" s="102">
        <f>O238/P238</f>
        <v>1.3028510901226939E-2</v>
      </c>
      <c r="R238" s="100">
        <v>115.9</v>
      </c>
      <c r="S238" s="103">
        <f>Q238*R238</f>
        <v>1.5100044134522022</v>
      </c>
      <c r="T238" s="103">
        <f>Q238*60*1000</f>
        <v>781.7106540736163</v>
      </c>
      <c r="U238" s="104">
        <f>T238*R238/1000</f>
        <v>90.600264807132135</v>
      </c>
    </row>
    <row r="239" spans="1:21" ht="15.95" customHeight="1" x14ac:dyDescent="0.2">
      <c r="A239" s="240" t="s">
        <v>37</v>
      </c>
      <c r="B239" s="95" t="s">
        <v>151</v>
      </c>
      <c r="C239" s="96">
        <v>1</v>
      </c>
      <c r="D239" s="217" t="s">
        <v>612</v>
      </c>
      <c r="E239" s="218" t="s">
        <v>125</v>
      </c>
      <c r="F239" s="96">
        <v>55</v>
      </c>
      <c r="G239" s="96"/>
      <c r="H239" s="100">
        <v>17.899999999999999</v>
      </c>
      <c r="I239" s="100">
        <v>1.8</v>
      </c>
      <c r="J239" s="100">
        <v>0.3</v>
      </c>
      <c r="K239" s="100">
        <v>-0.4</v>
      </c>
      <c r="L239" s="100">
        <v>2.9</v>
      </c>
      <c r="M239" s="100">
        <v>13.3</v>
      </c>
      <c r="N239" s="105">
        <v>1303.67</v>
      </c>
      <c r="O239" s="100">
        <v>16.2</v>
      </c>
      <c r="P239" s="105">
        <v>1237.68</v>
      </c>
      <c r="Q239" s="102">
        <v>1.3089005235602092E-2</v>
      </c>
      <c r="R239" s="100">
        <v>133.4</v>
      </c>
      <c r="S239" s="103">
        <v>1.7460732984293192</v>
      </c>
      <c r="T239" s="103">
        <v>785.34031413612558</v>
      </c>
      <c r="U239" s="104">
        <v>104.76439790575917</v>
      </c>
    </row>
    <row r="240" spans="1:21" ht="15.95" customHeight="1" x14ac:dyDescent="0.2">
      <c r="A240" s="240" t="s">
        <v>37</v>
      </c>
      <c r="B240" s="95" t="s">
        <v>157</v>
      </c>
      <c r="C240" s="96">
        <v>2</v>
      </c>
      <c r="D240" s="217" t="s">
        <v>303</v>
      </c>
      <c r="E240" s="218" t="s">
        <v>42</v>
      </c>
      <c r="F240" s="96">
        <v>25</v>
      </c>
      <c r="G240" s="96">
        <v>1990</v>
      </c>
      <c r="H240" s="100">
        <v>27.6</v>
      </c>
      <c r="I240" s="100">
        <v>2.9580000000000002</v>
      </c>
      <c r="J240" s="100">
        <v>3.3049339999999998</v>
      </c>
      <c r="K240" s="100">
        <v>0</v>
      </c>
      <c r="L240" s="100">
        <v>0</v>
      </c>
      <c r="M240" s="100">
        <v>21.337066</v>
      </c>
      <c r="N240" s="105"/>
      <c r="O240" s="100">
        <v>21.337066</v>
      </c>
      <c r="P240" s="105">
        <v>1627.2</v>
      </c>
      <c r="Q240" s="102">
        <v>1.3112749508357915E-2</v>
      </c>
      <c r="R240" s="100">
        <v>125.5</v>
      </c>
      <c r="S240" s="103">
        <v>1.6456500632989184</v>
      </c>
      <c r="T240" s="103">
        <v>786.76497050147486</v>
      </c>
      <c r="U240" s="104">
        <v>98.739003797935084</v>
      </c>
    </row>
    <row r="241" spans="1:21" ht="15.95" customHeight="1" x14ac:dyDescent="0.25">
      <c r="A241" s="239" t="s">
        <v>37</v>
      </c>
      <c r="B241" s="80" t="s">
        <v>150</v>
      </c>
      <c r="C241" s="88">
        <v>8</v>
      </c>
      <c r="D241" s="89" t="s">
        <v>598</v>
      </c>
      <c r="E241" s="89" t="s">
        <v>41</v>
      </c>
      <c r="F241" s="88">
        <v>12</v>
      </c>
      <c r="G241" s="88">
        <v>1969</v>
      </c>
      <c r="H241" s="90">
        <v>7.1479999999999997</v>
      </c>
      <c r="I241" s="90">
        <v>0.621282</v>
      </c>
      <c r="J241" s="90">
        <v>0.16941500000000001</v>
      </c>
      <c r="K241" s="90">
        <v>-6.0282000000000002E-2</v>
      </c>
      <c r="L241" s="90">
        <v>1.155165</v>
      </c>
      <c r="M241" s="90">
        <v>6.4175849999999999</v>
      </c>
      <c r="N241" s="91">
        <v>488.63</v>
      </c>
      <c r="O241" s="90">
        <v>6.4175849999999999</v>
      </c>
      <c r="P241" s="91">
        <v>488.63</v>
      </c>
      <c r="Q241" s="92">
        <v>1.3133799999999999E-2</v>
      </c>
      <c r="R241" s="90">
        <v>135.5</v>
      </c>
      <c r="S241" s="93">
        <v>1.7796299</v>
      </c>
      <c r="T241" s="93">
        <v>788.02799999999991</v>
      </c>
      <c r="U241" s="94">
        <v>106.777794</v>
      </c>
    </row>
    <row r="242" spans="1:21" ht="15.95" customHeight="1" x14ac:dyDescent="0.25">
      <c r="A242" s="239" t="s">
        <v>37</v>
      </c>
      <c r="B242" s="80" t="s">
        <v>378</v>
      </c>
      <c r="C242" s="88">
        <v>4</v>
      </c>
      <c r="D242" s="89" t="s">
        <v>389</v>
      </c>
      <c r="E242" s="89"/>
      <c r="F242" s="88">
        <v>13</v>
      </c>
      <c r="G242" s="88">
        <v>1968</v>
      </c>
      <c r="H242" s="90">
        <v>9.1739999999999995</v>
      </c>
      <c r="I242" s="90">
        <v>0.26300000000000001</v>
      </c>
      <c r="J242" s="90">
        <v>1.421</v>
      </c>
      <c r="K242" s="90">
        <v>9.4E-2</v>
      </c>
      <c r="L242" s="90">
        <v>0.625</v>
      </c>
      <c r="M242" s="90">
        <v>6.7709999999999999</v>
      </c>
      <c r="N242" s="91">
        <v>562.25</v>
      </c>
      <c r="O242" s="90">
        <v>7.3959999999999999</v>
      </c>
      <c r="P242" s="91">
        <v>562.25</v>
      </c>
      <c r="Q242" s="92">
        <v>1.3154000000000001E-2</v>
      </c>
      <c r="R242" s="90">
        <v>137.44900000000001</v>
      </c>
      <c r="S242" s="93">
        <v>1.81</v>
      </c>
      <c r="T242" s="93">
        <v>789.24</v>
      </c>
      <c r="U242" s="94">
        <v>108.48</v>
      </c>
    </row>
    <row r="243" spans="1:21" ht="15.95" customHeight="1" x14ac:dyDescent="0.25">
      <c r="A243" s="239" t="s">
        <v>37</v>
      </c>
      <c r="B243" s="80" t="s">
        <v>97</v>
      </c>
      <c r="C243" s="88">
        <v>6</v>
      </c>
      <c r="D243" s="89" t="s">
        <v>240</v>
      </c>
      <c r="E243" s="89" t="s">
        <v>41</v>
      </c>
      <c r="F243" s="88">
        <v>61</v>
      </c>
      <c r="G243" s="88">
        <v>1971</v>
      </c>
      <c r="H243" s="90">
        <v>50.155000000000001</v>
      </c>
      <c r="I243" s="90">
        <v>5.9669999999999996</v>
      </c>
      <c r="J243" s="90">
        <v>8.7190200000000004</v>
      </c>
      <c r="K243" s="90">
        <v>0</v>
      </c>
      <c r="L243" s="90">
        <v>0</v>
      </c>
      <c r="M243" s="90">
        <v>35.468991000000003</v>
      </c>
      <c r="N243" s="91">
        <v>2691.57</v>
      </c>
      <c r="O243" s="90">
        <v>35.468980000000002</v>
      </c>
      <c r="P243" s="91">
        <v>2691.57</v>
      </c>
      <c r="Q243" s="92">
        <v>1.3177803289529902E-2</v>
      </c>
      <c r="R243" s="90">
        <v>93.304000000000002</v>
      </c>
      <c r="S243" s="93">
        <v>1.229541758126298</v>
      </c>
      <c r="T243" s="93">
        <v>790.66819737179412</v>
      </c>
      <c r="U243" s="94">
        <v>73.772505487577874</v>
      </c>
    </row>
    <row r="244" spans="1:21" ht="15.95" customHeight="1" x14ac:dyDescent="0.25">
      <c r="A244" s="239" t="s">
        <v>37</v>
      </c>
      <c r="B244" s="80" t="s">
        <v>100</v>
      </c>
      <c r="C244" s="88">
        <v>10</v>
      </c>
      <c r="D244" s="89" t="s">
        <v>546</v>
      </c>
      <c r="E244" s="89" t="s">
        <v>42</v>
      </c>
      <c r="F244" s="88">
        <v>45</v>
      </c>
      <c r="G244" s="88">
        <v>1989</v>
      </c>
      <c r="H244" s="90">
        <v>38.539000000000001</v>
      </c>
      <c r="I244" s="90">
        <v>3.4169999999999998</v>
      </c>
      <c r="J244" s="90">
        <v>4.2649999999999997</v>
      </c>
      <c r="K244" s="90">
        <v>-0.155</v>
      </c>
      <c r="L244" s="90"/>
      <c r="M244" s="90">
        <v>30.856999999999999</v>
      </c>
      <c r="N244" s="91">
        <v>2340.15</v>
      </c>
      <c r="O244" s="90">
        <v>30.856999999999999</v>
      </c>
      <c r="P244" s="91">
        <v>2340.15</v>
      </c>
      <c r="Q244" s="92">
        <v>1.3185906886310706E-2</v>
      </c>
      <c r="R244" s="90">
        <v>89.38</v>
      </c>
      <c r="S244" s="93">
        <v>1.1785563574984508</v>
      </c>
      <c r="T244" s="93">
        <v>791.15441317864236</v>
      </c>
      <c r="U244" s="94">
        <v>70.713381449907047</v>
      </c>
    </row>
    <row r="245" spans="1:21" ht="15.95" customHeight="1" x14ac:dyDescent="0.2">
      <c r="A245" s="240" t="s">
        <v>37</v>
      </c>
      <c r="B245" s="95" t="s">
        <v>151</v>
      </c>
      <c r="C245" s="96">
        <v>2</v>
      </c>
      <c r="D245" s="217" t="s">
        <v>357</v>
      </c>
      <c r="E245" s="218" t="s">
        <v>153</v>
      </c>
      <c r="F245" s="96">
        <v>40</v>
      </c>
      <c r="G245" s="96"/>
      <c r="H245" s="100">
        <v>37.700000000000003</v>
      </c>
      <c r="I245" s="100">
        <v>2</v>
      </c>
      <c r="J245" s="100">
        <v>4.9000000000000004</v>
      </c>
      <c r="K245" s="100">
        <v>1.1000000000000001</v>
      </c>
      <c r="L245" s="100">
        <v>0</v>
      </c>
      <c r="M245" s="100">
        <v>29.7</v>
      </c>
      <c r="N245" s="105">
        <v>2247.83</v>
      </c>
      <c r="O245" s="100">
        <v>29.7</v>
      </c>
      <c r="P245" s="105">
        <v>2247.8000000000002</v>
      </c>
      <c r="Q245" s="102">
        <v>1.3212919298870005E-2</v>
      </c>
      <c r="R245" s="100">
        <v>133.4</v>
      </c>
      <c r="S245" s="103">
        <v>1.7626034344692587</v>
      </c>
      <c r="T245" s="103">
        <v>792.77515793220027</v>
      </c>
      <c r="U245" s="104">
        <v>105.75620606815552</v>
      </c>
    </row>
    <row r="246" spans="1:21" ht="15.95" customHeight="1" x14ac:dyDescent="0.2">
      <c r="A246" s="239" t="s">
        <v>37</v>
      </c>
      <c r="B246" s="80" t="s">
        <v>321</v>
      </c>
      <c r="C246" s="81">
        <v>10</v>
      </c>
      <c r="D246" s="82" t="s">
        <v>631</v>
      </c>
      <c r="E246" s="82" t="s">
        <v>121</v>
      </c>
      <c r="F246" s="81">
        <v>30</v>
      </c>
      <c r="G246" s="81">
        <v>1992</v>
      </c>
      <c r="H246" s="83">
        <v>28.36</v>
      </c>
      <c r="I246" s="83">
        <v>3.51</v>
      </c>
      <c r="J246" s="83">
        <v>4.76</v>
      </c>
      <c r="K246" s="83">
        <v>-0.61</v>
      </c>
      <c r="L246" s="83"/>
      <c r="M246" s="83"/>
      <c r="N246" s="84"/>
      <c r="O246" s="83">
        <v>20.7</v>
      </c>
      <c r="P246" s="84">
        <v>1565.55</v>
      </c>
      <c r="Q246" s="85">
        <v>1.322219028456453E-2</v>
      </c>
      <c r="R246" s="83">
        <v>124.369</v>
      </c>
      <c r="S246" s="86">
        <v>1.644430583501006</v>
      </c>
      <c r="T246" s="86">
        <v>793.33141707387176</v>
      </c>
      <c r="U246" s="112">
        <v>98.665835010060363</v>
      </c>
    </row>
    <row r="247" spans="1:21" ht="15.95" customHeight="1" x14ac:dyDescent="0.2">
      <c r="A247" s="239" t="s">
        <v>37</v>
      </c>
      <c r="B247" s="80" t="s">
        <v>104</v>
      </c>
      <c r="C247" s="81">
        <v>5</v>
      </c>
      <c r="D247" s="230" t="s">
        <v>146</v>
      </c>
      <c r="E247" s="82"/>
      <c r="F247" s="231">
        <v>41</v>
      </c>
      <c r="G247" s="232" t="s">
        <v>53</v>
      </c>
      <c r="H247" s="233">
        <v>42.13</v>
      </c>
      <c r="I247" s="233">
        <v>3.12</v>
      </c>
      <c r="J247" s="233">
        <v>7.82</v>
      </c>
      <c r="K247" s="233">
        <v>0.14000000000000001</v>
      </c>
      <c r="L247" s="233">
        <v>5.59</v>
      </c>
      <c r="M247" s="233">
        <v>25.46</v>
      </c>
      <c r="N247" s="234">
        <v>2285.39</v>
      </c>
      <c r="O247" s="233">
        <v>30.27</v>
      </c>
      <c r="P247" s="234">
        <v>2285.39</v>
      </c>
      <c r="Q247" s="85">
        <v>1.3245004134961649E-2</v>
      </c>
      <c r="R247" s="83">
        <v>88.5</v>
      </c>
      <c r="S247" s="86">
        <v>1.172182865944106</v>
      </c>
      <c r="T247" s="86">
        <v>794.70024809769893</v>
      </c>
      <c r="U247" s="112">
        <v>70.330971956646366</v>
      </c>
    </row>
    <row r="248" spans="1:21" ht="15.95" customHeight="1" x14ac:dyDescent="0.2">
      <c r="A248" s="240" t="s">
        <v>37</v>
      </c>
      <c r="B248" s="95" t="s">
        <v>157</v>
      </c>
      <c r="C248" s="96">
        <v>6</v>
      </c>
      <c r="D248" s="217" t="s">
        <v>200</v>
      </c>
      <c r="E248" s="218" t="s">
        <v>42</v>
      </c>
      <c r="F248" s="96">
        <v>52</v>
      </c>
      <c r="G248" s="96">
        <v>1998</v>
      </c>
      <c r="H248" s="100">
        <v>43.21</v>
      </c>
      <c r="I248" s="100">
        <v>1.4279999999999999</v>
      </c>
      <c r="J248" s="100">
        <v>6.8833339999999996</v>
      </c>
      <c r="K248" s="100">
        <v>3.2130000000000001</v>
      </c>
      <c r="L248" s="100">
        <v>0</v>
      </c>
      <c r="M248" s="100">
        <v>31.685666000000001</v>
      </c>
      <c r="N248" s="105"/>
      <c r="O248" s="100">
        <v>31.7</v>
      </c>
      <c r="P248" s="105">
        <v>2376.6999999999998</v>
      </c>
      <c r="Q248" s="102">
        <v>1.3337821348929189E-2</v>
      </c>
      <c r="R248" s="100">
        <v>125.5</v>
      </c>
      <c r="S248" s="103">
        <v>1.6738965792906133</v>
      </c>
      <c r="T248" s="103">
        <v>800.26928093575134</v>
      </c>
      <c r="U248" s="104">
        <v>100.43379475743679</v>
      </c>
    </row>
    <row r="249" spans="1:21" ht="15.95" customHeight="1" x14ac:dyDescent="0.25">
      <c r="A249" s="239" t="s">
        <v>37</v>
      </c>
      <c r="B249" s="80" t="s">
        <v>97</v>
      </c>
      <c r="C249" s="88">
        <v>7</v>
      </c>
      <c r="D249" s="89" t="s">
        <v>336</v>
      </c>
      <c r="E249" s="89" t="s">
        <v>41</v>
      </c>
      <c r="F249" s="88">
        <v>54</v>
      </c>
      <c r="G249" s="88">
        <v>1980</v>
      </c>
      <c r="H249" s="90">
        <v>63.81</v>
      </c>
      <c r="I249" s="90">
        <v>5.3240460000000001</v>
      </c>
      <c r="J249" s="90">
        <v>10.937023</v>
      </c>
      <c r="K249" s="90">
        <v>0.43895499999999998</v>
      </c>
      <c r="L249" s="90">
        <v>0</v>
      </c>
      <c r="M249" s="90">
        <v>47.11</v>
      </c>
      <c r="N249" s="91">
        <v>3520.29</v>
      </c>
      <c r="O249" s="90">
        <v>47.109976000000003</v>
      </c>
      <c r="P249" s="91">
        <v>3520.29</v>
      </c>
      <c r="Q249" s="92">
        <v>1.3382413380715795E-2</v>
      </c>
      <c r="R249" s="90">
        <v>93.304000000000002</v>
      </c>
      <c r="S249" s="93">
        <v>1.2486326980743065</v>
      </c>
      <c r="T249" s="93">
        <v>802.94480284294764</v>
      </c>
      <c r="U249" s="94">
        <v>74.917961884458393</v>
      </c>
    </row>
    <row r="250" spans="1:21" ht="15.95" customHeight="1" x14ac:dyDescent="0.2">
      <c r="A250" s="239" t="s">
        <v>37</v>
      </c>
      <c r="B250" s="80" t="s">
        <v>321</v>
      </c>
      <c r="C250" s="81">
        <v>6</v>
      </c>
      <c r="D250" s="82" t="s">
        <v>457</v>
      </c>
      <c r="E250" s="82" t="s">
        <v>122</v>
      </c>
      <c r="F250" s="81">
        <v>18</v>
      </c>
      <c r="G250" s="81">
        <v>1987</v>
      </c>
      <c r="H250" s="83">
        <v>12.16</v>
      </c>
      <c r="I250" s="83">
        <v>1.42</v>
      </c>
      <c r="J250" s="83">
        <v>2.2400000000000002</v>
      </c>
      <c r="K250" s="83">
        <v>-0.2</v>
      </c>
      <c r="L250" s="83"/>
      <c r="M250" s="83"/>
      <c r="N250" s="84"/>
      <c r="O250" s="83">
        <v>8.6999999999999993</v>
      </c>
      <c r="P250" s="84">
        <v>647.79999999999995</v>
      </c>
      <c r="Q250" s="85">
        <v>1.3430071009570855E-2</v>
      </c>
      <c r="R250" s="83">
        <v>124.369</v>
      </c>
      <c r="S250" s="86">
        <v>1.6702845013893175</v>
      </c>
      <c r="T250" s="86">
        <v>805.8042605742512</v>
      </c>
      <c r="U250" s="112">
        <v>100.21707008335905</v>
      </c>
    </row>
    <row r="251" spans="1:21" ht="15.95" customHeight="1" x14ac:dyDescent="0.2">
      <c r="A251" s="239" t="s">
        <v>37</v>
      </c>
      <c r="B251" s="80" t="s">
        <v>106</v>
      </c>
      <c r="C251" s="81">
        <v>6</v>
      </c>
      <c r="D251" s="230" t="s">
        <v>145</v>
      </c>
      <c r="E251" s="82"/>
      <c r="F251" s="231">
        <v>45</v>
      </c>
      <c r="G251" s="232" t="s">
        <v>53</v>
      </c>
      <c r="H251" s="233">
        <v>39.04</v>
      </c>
      <c r="I251" s="233">
        <v>3.95</v>
      </c>
      <c r="J251" s="233">
        <v>4.5</v>
      </c>
      <c r="K251" s="233">
        <v>-0.64</v>
      </c>
      <c r="L251" s="233">
        <v>5.62</v>
      </c>
      <c r="M251" s="233">
        <v>25.61</v>
      </c>
      <c r="N251" s="234">
        <v>2317.27</v>
      </c>
      <c r="O251" s="233">
        <v>29.17</v>
      </c>
      <c r="P251" s="234">
        <v>2164.11</v>
      </c>
      <c r="Q251" s="85">
        <v>1.347898212198086E-2</v>
      </c>
      <c r="R251" s="83">
        <v>88.5</v>
      </c>
      <c r="S251" s="86">
        <v>1.1928899177953061</v>
      </c>
      <c r="T251" s="86">
        <v>808.73892731885155</v>
      </c>
      <c r="U251" s="112">
        <v>71.573395067718366</v>
      </c>
    </row>
    <row r="252" spans="1:21" ht="15.95" customHeight="1" x14ac:dyDescent="0.2">
      <c r="A252" s="239" t="s">
        <v>37</v>
      </c>
      <c r="B252" s="80" t="s">
        <v>101</v>
      </c>
      <c r="C252" s="81">
        <v>7</v>
      </c>
      <c r="D252" s="230" t="s">
        <v>274</v>
      </c>
      <c r="E252" s="82"/>
      <c r="F252" s="231">
        <v>75</v>
      </c>
      <c r="G252" s="232" t="s">
        <v>53</v>
      </c>
      <c r="H252" s="233">
        <v>68.83</v>
      </c>
      <c r="I252" s="233">
        <v>8.85</v>
      </c>
      <c r="J252" s="233">
        <v>7.96</v>
      </c>
      <c r="K252" s="233">
        <v>-1.76</v>
      </c>
      <c r="L252" s="233">
        <v>9.6804000000000006</v>
      </c>
      <c r="M252" s="233">
        <v>44.099600000000002</v>
      </c>
      <c r="N252" s="234">
        <v>3967.9</v>
      </c>
      <c r="O252" s="233">
        <v>53.78</v>
      </c>
      <c r="P252" s="234">
        <v>3967.9</v>
      </c>
      <c r="Q252" s="85">
        <v>1.3553768996194461E-2</v>
      </c>
      <c r="R252" s="83">
        <v>88.5</v>
      </c>
      <c r="S252" s="86">
        <v>1.1995085561632097</v>
      </c>
      <c r="T252" s="86">
        <v>813.2261397716677</v>
      </c>
      <c r="U252" s="112">
        <v>71.970513369792599</v>
      </c>
    </row>
    <row r="253" spans="1:21" ht="15.95" customHeight="1" x14ac:dyDescent="0.2">
      <c r="A253" s="240" t="s">
        <v>37</v>
      </c>
      <c r="B253" s="95" t="s">
        <v>136</v>
      </c>
      <c r="C253" s="96">
        <v>6</v>
      </c>
      <c r="D253" s="217" t="s">
        <v>649</v>
      </c>
      <c r="E253" s="218" t="s">
        <v>121</v>
      </c>
      <c r="F253" s="96">
        <v>40</v>
      </c>
      <c r="G253" s="96">
        <v>1994</v>
      </c>
      <c r="H253" s="100">
        <v>40.1</v>
      </c>
      <c r="I253" s="100">
        <v>2.86</v>
      </c>
      <c r="J253" s="100">
        <v>7.27</v>
      </c>
      <c r="K253" s="100">
        <v>-0.31</v>
      </c>
      <c r="L253" s="100">
        <v>0</v>
      </c>
      <c r="M253" s="100">
        <v>30.27</v>
      </c>
      <c r="N253" s="105">
        <v>2227.6</v>
      </c>
      <c r="O253" s="100">
        <v>30.27</v>
      </c>
      <c r="P253" s="105">
        <v>2227.6</v>
      </c>
      <c r="Q253" s="102">
        <f>O253/P253</f>
        <v>1.3588615550368109E-2</v>
      </c>
      <c r="R253" s="100">
        <v>115.9</v>
      </c>
      <c r="S253" s="103">
        <f>Q253*R253</f>
        <v>1.574920542287664</v>
      </c>
      <c r="T253" s="103">
        <f>Q253*60*1000</f>
        <v>815.31693302208657</v>
      </c>
      <c r="U253" s="104">
        <f>T253*R253/1000</f>
        <v>94.495232537259838</v>
      </c>
    </row>
    <row r="254" spans="1:21" ht="15.95" customHeight="1" x14ac:dyDescent="0.25">
      <c r="A254" s="239" t="s">
        <v>37</v>
      </c>
      <c r="B254" s="80" t="s">
        <v>99</v>
      </c>
      <c r="C254" s="88">
        <v>3</v>
      </c>
      <c r="D254" s="89" t="s">
        <v>499</v>
      </c>
      <c r="E254" s="89"/>
      <c r="F254" s="88">
        <v>80</v>
      </c>
      <c r="G254" s="88" t="s">
        <v>500</v>
      </c>
      <c r="H254" s="90">
        <v>105.7779</v>
      </c>
      <c r="I254" s="90">
        <v>23.6478</v>
      </c>
      <c r="J254" s="90">
        <v>11.2</v>
      </c>
      <c r="K254" s="90">
        <v>-1.1324000000000001</v>
      </c>
      <c r="L254" s="90">
        <v>0</v>
      </c>
      <c r="M254" s="90">
        <v>72.0625</v>
      </c>
      <c r="N254" s="91">
        <v>5258</v>
      </c>
      <c r="O254" s="90">
        <v>72.0625</v>
      </c>
      <c r="P254" s="91">
        <v>5258</v>
      </c>
      <c r="Q254" s="92">
        <v>1.3705306200076074E-2</v>
      </c>
      <c r="R254" s="90">
        <v>95.5</v>
      </c>
      <c r="S254" s="93">
        <v>1.308856742107265</v>
      </c>
      <c r="T254" s="93">
        <v>822.31837200456448</v>
      </c>
      <c r="U254" s="94">
        <v>78.531404526435907</v>
      </c>
    </row>
    <row r="255" spans="1:21" ht="15.95" customHeight="1" x14ac:dyDescent="0.2">
      <c r="A255" s="240" t="s">
        <v>37</v>
      </c>
      <c r="B255" s="95" t="s">
        <v>136</v>
      </c>
      <c r="C255" s="96">
        <v>7</v>
      </c>
      <c r="D255" s="217" t="s">
        <v>319</v>
      </c>
      <c r="E255" s="218" t="s">
        <v>121</v>
      </c>
      <c r="F255" s="96">
        <v>40</v>
      </c>
      <c r="G255" s="96">
        <v>1995</v>
      </c>
      <c r="H255" s="100">
        <v>44.2</v>
      </c>
      <c r="I255" s="100">
        <v>3.89</v>
      </c>
      <c r="J255" s="100">
        <v>7.69</v>
      </c>
      <c r="K255" s="100">
        <v>0.08</v>
      </c>
      <c r="L255" s="100">
        <v>0</v>
      </c>
      <c r="M255" s="100">
        <v>32.520000000000003</v>
      </c>
      <c r="N255" s="105">
        <v>2362.1</v>
      </c>
      <c r="O255" s="100">
        <v>32.520000000000003</v>
      </c>
      <c r="P255" s="105">
        <v>2362.1</v>
      </c>
      <c r="Q255" s="102">
        <f>O255/P255</f>
        <v>1.3767410355192416E-2</v>
      </c>
      <c r="R255" s="100">
        <v>115.9</v>
      </c>
      <c r="S255" s="103">
        <f>Q255*R255</f>
        <v>1.5956428601668011</v>
      </c>
      <c r="T255" s="103">
        <f>Q255*60*1000</f>
        <v>826.04462131154503</v>
      </c>
      <c r="U255" s="104">
        <f>T255*R255/1000</f>
        <v>95.73857161000808</v>
      </c>
    </row>
    <row r="256" spans="1:21" ht="15.95" customHeight="1" x14ac:dyDescent="0.25">
      <c r="A256" s="239" t="s">
        <v>37</v>
      </c>
      <c r="B256" s="80" t="s">
        <v>160</v>
      </c>
      <c r="C256" s="88">
        <v>4</v>
      </c>
      <c r="D256" s="89" t="s">
        <v>616</v>
      </c>
      <c r="E256" s="89" t="s">
        <v>42</v>
      </c>
      <c r="F256" s="88">
        <v>60</v>
      </c>
      <c r="G256" s="88">
        <v>1975</v>
      </c>
      <c r="H256" s="90">
        <v>58.241999999999997</v>
      </c>
      <c r="I256" s="90">
        <v>6.6360000000000001</v>
      </c>
      <c r="J256" s="90">
        <v>7.133</v>
      </c>
      <c r="K256" s="90">
        <v>-0.312</v>
      </c>
      <c r="L256" s="90"/>
      <c r="M256" s="90">
        <v>44.784999999999997</v>
      </c>
      <c r="N256" s="91">
        <v>3233.1</v>
      </c>
      <c r="O256" s="90">
        <v>44.784999999999997</v>
      </c>
      <c r="P256" s="91">
        <v>3233.1</v>
      </c>
      <c r="Q256" s="92">
        <v>1.3852030558906311E-2</v>
      </c>
      <c r="R256" s="90">
        <v>118.1</v>
      </c>
      <c r="S256" s="93">
        <v>1.6359248090068352</v>
      </c>
      <c r="T256" s="93">
        <v>831.12183353437865</v>
      </c>
      <c r="U256" s="94">
        <v>98.155488540410104</v>
      </c>
    </row>
    <row r="257" spans="1:21" ht="15.95" customHeight="1" x14ac:dyDescent="0.2">
      <c r="A257" s="240" t="s">
        <v>37</v>
      </c>
      <c r="B257" s="95" t="s">
        <v>157</v>
      </c>
      <c r="C257" s="96">
        <v>8</v>
      </c>
      <c r="D257" s="217" t="s">
        <v>202</v>
      </c>
      <c r="E257" s="218" t="s">
        <v>42</v>
      </c>
      <c r="F257" s="96">
        <v>30</v>
      </c>
      <c r="G257" s="96">
        <v>1991</v>
      </c>
      <c r="H257" s="100">
        <v>37.1</v>
      </c>
      <c r="I257" s="100">
        <v>3.5853000000000002</v>
      </c>
      <c r="J257" s="100">
        <v>4.6064259999999999</v>
      </c>
      <c r="K257" s="100">
        <v>0.64770000000000005</v>
      </c>
      <c r="L257" s="100">
        <v>0</v>
      </c>
      <c r="M257" s="100">
        <v>28.260573999999998</v>
      </c>
      <c r="N257" s="105"/>
      <c r="O257" s="100">
        <v>28.260573999999998</v>
      </c>
      <c r="P257" s="105">
        <v>2031.4</v>
      </c>
      <c r="Q257" s="102">
        <v>1.3911870631091856E-2</v>
      </c>
      <c r="R257" s="100">
        <v>125.5</v>
      </c>
      <c r="S257" s="103">
        <v>1.7459397642020278</v>
      </c>
      <c r="T257" s="103">
        <v>834.71223786551127</v>
      </c>
      <c r="U257" s="104">
        <v>104.75638585212167</v>
      </c>
    </row>
    <row r="258" spans="1:21" ht="15.95" customHeight="1" x14ac:dyDescent="0.2">
      <c r="A258" s="240" t="s">
        <v>37</v>
      </c>
      <c r="B258" s="95" t="s">
        <v>131</v>
      </c>
      <c r="C258" s="96">
        <v>5</v>
      </c>
      <c r="D258" s="97" t="s">
        <v>174</v>
      </c>
      <c r="E258" s="98" t="s">
        <v>42</v>
      </c>
      <c r="F258" s="99">
        <v>30</v>
      </c>
      <c r="G258" s="99">
        <v>1983</v>
      </c>
      <c r="H258" s="100">
        <v>27.6</v>
      </c>
      <c r="I258" s="100">
        <v>2.601</v>
      </c>
      <c r="J258" s="100">
        <v>3.5503999999999998</v>
      </c>
      <c r="K258" s="100">
        <v>-0.66299699999999995</v>
      </c>
      <c r="L258" s="100">
        <v>3.9800909999999998</v>
      </c>
      <c r="M258" s="100">
        <v>18.131513000000002</v>
      </c>
      <c r="N258" s="101">
        <v>1576.22</v>
      </c>
      <c r="O258" s="100">
        <v>22.111604</v>
      </c>
      <c r="P258" s="101">
        <v>1576.22</v>
      </c>
      <c r="Q258" s="102">
        <v>1.4028247325880904E-2</v>
      </c>
      <c r="R258" s="100">
        <v>107.7</v>
      </c>
      <c r="S258" s="103">
        <v>1.5108422369973735</v>
      </c>
      <c r="T258" s="103">
        <v>841.69483955285432</v>
      </c>
      <c r="U258" s="104">
        <v>90.650534219842413</v>
      </c>
    </row>
    <row r="259" spans="1:21" ht="15.95" customHeight="1" x14ac:dyDescent="0.25">
      <c r="A259" s="241" t="s">
        <v>37</v>
      </c>
      <c r="B259" s="227" t="s">
        <v>31</v>
      </c>
      <c r="C259" s="228">
        <v>4</v>
      </c>
      <c r="D259" s="226" t="s">
        <v>63</v>
      </c>
      <c r="E259" s="228"/>
      <c r="F259" s="228">
        <v>72</v>
      </c>
      <c r="G259" s="228">
        <v>1985</v>
      </c>
      <c r="H259" s="224">
        <v>87.617999999999995</v>
      </c>
      <c r="I259" s="224">
        <v>7.5397059999999998</v>
      </c>
      <c r="J259" s="224">
        <v>17.421602</v>
      </c>
      <c r="K259" s="224">
        <v>0.41629300000000002</v>
      </c>
      <c r="L259" s="224">
        <v>11.203276000000001</v>
      </c>
      <c r="M259" s="224">
        <v>62.240138000000002</v>
      </c>
      <c r="N259" s="229">
        <v>4428.07</v>
      </c>
      <c r="O259" s="224">
        <v>62.240138000000002</v>
      </c>
      <c r="P259" s="229">
        <v>4428.07</v>
      </c>
      <c r="Q259" s="223">
        <v>1.4055816190800961E-2</v>
      </c>
      <c r="R259" s="224">
        <v>75.599999999999994</v>
      </c>
      <c r="S259" s="224">
        <v>1.0626197040245526</v>
      </c>
      <c r="T259" s="224">
        <v>843.34897144805768</v>
      </c>
      <c r="U259" s="225">
        <v>63.75718224147316</v>
      </c>
    </row>
    <row r="260" spans="1:21" ht="15.95" customHeight="1" x14ac:dyDescent="0.25">
      <c r="A260" s="239" t="s">
        <v>37</v>
      </c>
      <c r="B260" s="80" t="s">
        <v>97</v>
      </c>
      <c r="C260" s="88">
        <v>8</v>
      </c>
      <c r="D260" s="89" t="s">
        <v>239</v>
      </c>
      <c r="E260" s="89" t="s">
        <v>41</v>
      </c>
      <c r="F260" s="88">
        <v>64</v>
      </c>
      <c r="G260" s="88">
        <v>1966</v>
      </c>
      <c r="H260" s="90">
        <v>51.06</v>
      </c>
      <c r="I260" s="90">
        <v>5.4958220000000004</v>
      </c>
      <c r="J260" s="90">
        <v>7.9430120000000004</v>
      </c>
      <c r="K260" s="90">
        <v>-0.54882299999999995</v>
      </c>
      <c r="L260" s="90">
        <v>0</v>
      </c>
      <c r="M260" s="90">
        <v>38.170003999999999</v>
      </c>
      <c r="N260" s="91">
        <v>2708.84</v>
      </c>
      <c r="O260" s="90">
        <v>38.169989000000001</v>
      </c>
      <c r="P260" s="91">
        <v>2708.84</v>
      </c>
      <c r="Q260" s="92">
        <v>1.409089831809926E-2</v>
      </c>
      <c r="R260" s="90">
        <v>93.304000000000002</v>
      </c>
      <c r="S260" s="93">
        <v>1.3147371766719333</v>
      </c>
      <c r="T260" s="93">
        <v>845.45389908595564</v>
      </c>
      <c r="U260" s="94">
        <v>78.884230600316002</v>
      </c>
    </row>
    <row r="261" spans="1:21" ht="15.95" customHeight="1" x14ac:dyDescent="0.2">
      <c r="A261" s="239" t="s">
        <v>37</v>
      </c>
      <c r="B261" s="80" t="s">
        <v>101</v>
      </c>
      <c r="C261" s="81">
        <v>8</v>
      </c>
      <c r="D261" s="230" t="s">
        <v>273</v>
      </c>
      <c r="E261" s="82"/>
      <c r="F261" s="231">
        <v>45</v>
      </c>
      <c r="G261" s="232" t="s">
        <v>53</v>
      </c>
      <c r="H261" s="233">
        <v>44.92</v>
      </c>
      <c r="I261" s="233">
        <v>4.5</v>
      </c>
      <c r="J261" s="233">
        <v>7.89</v>
      </c>
      <c r="K261" s="233">
        <v>-0.56999999999999995</v>
      </c>
      <c r="L261" s="233">
        <v>5.9580000000000002</v>
      </c>
      <c r="M261" s="233">
        <v>27.142000000000003</v>
      </c>
      <c r="N261" s="234">
        <v>2347.12</v>
      </c>
      <c r="O261" s="233">
        <v>33.1</v>
      </c>
      <c r="P261" s="234">
        <v>2347.12</v>
      </c>
      <c r="Q261" s="85">
        <v>1.4102389311155801E-2</v>
      </c>
      <c r="R261" s="83">
        <v>88.5</v>
      </c>
      <c r="S261" s="86">
        <v>1.2480614540372883</v>
      </c>
      <c r="T261" s="86">
        <v>846.14335866934812</v>
      </c>
      <c r="U261" s="112">
        <v>74.883687242237315</v>
      </c>
    </row>
    <row r="262" spans="1:21" ht="15.95" customHeight="1" x14ac:dyDescent="0.2">
      <c r="A262" s="240" t="s">
        <v>37</v>
      </c>
      <c r="B262" s="95" t="s">
        <v>157</v>
      </c>
      <c r="C262" s="96">
        <v>10</v>
      </c>
      <c r="D262" s="217" t="s">
        <v>305</v>
      </c>
      <c r="E262" s="218" t="s">
        <v>42</v>
      </c>
      <c r="F262" s="96">
        <v>35</v>
      </c>
      <c r="G262" s="96">
        <v>1991</v>
      </c>
      <c r="H262" s="100">
        <v>37.024999999999999</v>
      </c>
      <c r="I262" s="100">
        <v>2.9763600000000001</v>
      </c>
      <c r="J262" s="100">
        <v>5.111866</v>
      </c>
      <c r="K262" s="100">
        <v>0.33864</v>
      </c>
      <c r="L262" s="100">
        <v>0</v>
      </c>
      <c r="M262" s="100">
        <v>28.598134000000002</v>
      </c>
      <c r="N262" s="105"/>
      <c r="O262" s="100">
        <v>28.598134000000002</v>
      </c>
      <c r="P262" s="105">
        <v>2026.3</v>
      </c>
      <c r="Q262" s="102">
        <v>1.4113474806297193E-2</v>
      </c>
      <c r="R262" s="100">
        <v>125.5</v>
      </c>
      <c r="S262" s="103">
        <v>1.7712410881902978</v>
      </c>
      <c r="T262" s="103">
        <v>846.80848837783162</v>
      </c>
      <c r="U262" s="104">
        <v>106.27446529141787</v>
      </c>
    </row>
    <row r="263" spans="1:21" ht="15.95" customHeight="1" x14ac:dyDescent="0.2">
      <c r="A263" s="240" t="s">
        <v>37</v>
      </c>
      <c r="B263" s="95" t="s">
        <v>131</v>
      </c>
      <c r="C263" s="96">
        <v>3</v>
      </c>
      <c r="D263" s="97" t="s">
        <v>173</v>
      </c>
      <c r="E263" s="98" t="s">
        <v>42</v>
      </c>
      <c r="F263" s="99">
        <v>60</v>
      </c>
      <c r="G263" s="99">
        <v>1988</v>
      </c>
      <c r="H263" s="100">
        <v>72.72</v>
      </c>
      <c r="I263" s="100">
        <v>5.9160000000000004</v>
      </c>
      <c r="J263" s="100">
        <v>11.617432000000001</v>
      </c>
      <c r="K263" s="100">
        <v>-0.86699999999999999</v>
      </c>
      <c r="L263" s="100">
        <v>10.089644</v>
      </c>
      <c r="M263" s="100">
        <v>45.963925000000003</v>
      </c>
      <c r="N263" s="101">
        <v>3928.33</v>
      </c>
      <c r="O263" s="100">
        <v>56.053569000000003</v>
      </c>
      <c r="P263" s="101">
        <v>3928.33</v>
      </c>
      <c r="Q263" s="102">
        <v>1.4269058098479507E-2</v>
      </c>
      <c r="R263" s="100">
        <v>107.7</v>
      </c>
      <c r="S263" s="103">
        <v>1.536777557206243</v>
      </c>
      <c r="T263" s="103">
        <v>856.14348590877046</v>
      </c>
      <c r="U263" s="104">
        <v>92.206653432374594</v>
      </c>
    </row>
    <row r="264" spans="1:21" ht="15.95" customHeight="1" x14ac:dyDescent="0.2">
      <c r="A264" s="240" t="s">
        <v>37</v>
      </c>
      <c r="B264" s="95" t="s">
        <v>136</v>
      </c>
      <c r="C264" s="96">
        <v>8</v>
      </c>
      <c r="D264" s="217" t="s">
        <v>650</v>
      </c>
      <c r="E264" s="218" t="s">
        <v>121</v>
      </c>
      <c r="F264" s="96">
        <v>30</v>
      </c>
      <c r="G264" s="96">
        <v>1987</v>
      </c>
      <c r="H264" s="100">
        <v>22.7</v>
      </c>
      <c r="I264" s="100">
        <v>0</v>
      </c>
      <c r="J264" s="100">
        <v>0</v>
      </c>
      <c r="K264" s="100">
        <v>0</v>
      </c>
      <c r="L264" s="100">
        <v>0</v>
      </c>
      <c r="M264" s="100">
        <v>22.68</v>
      </c>
      <c r="N264" s="105">
        <v>1581.5</v>
      </c>
      <c r="O264" s="100">
        <v>22.68</v>
      </c>
      <c r="P264" s="105">
        <v>1581.5</v>
      </c>
      <c r="Q264" s="102">
        <f>O264/P264</f>
        <v>1.4340815681315207E-2</v>
      </c>
      <c r="R264" s="100">
        <v>115.9</v>
      </c>
      <c r="S264" s="103">
        <f>Q264*R264</f>
        <v>1.6621005374644326</v>
      </c>
      <c r="T264" s="103">
        <f>Q264*60*1000</f>
        <v>860.44894087891248</v>
      </c>
      <c r="U264" s="104">
        <f>T264*R264/1000</f>
        <v>99.726032247865959</v>
      </c>
    </row>
    <row r="265" spans="1:21" ht="15.95" customHeight="1" x14ac:dyDescent="0.2">
      <c r="A265" s="240" t="s">
        <v>37</v>
      </c>
      <c r="B265" s="95" t="s">
        <v>157</v>
      </c>
      <c r="C265" s="96">
        <v>5</v>
      </c>
      <c r="D265" s="217" t="s">
        <v>193</v>
      </c>
      <c r="E265" s="218" t="s">
        <v>42</v>
      </c>
      <c r="F265" s="96">
        <v>30</v>
      </c>
      <c r="G265" s="96">
        <v>1980</v>
      </c>
      <c r="H265" s="100">
        <v>30.3</v>
      </c>
      <c r="I265" s="100">
        <v>2.7948</v>
      </c>
      <c r="J265" s="100">
        <v>4.0663450000000001</v>
      </c>
      <c r="K265" s="100">
        <v>-0.14280000000000001</v>
      </c>
      <c r="L265" s="100">
        <v>0</v>
      </c>
      <c r="M265" s="100">
        <v>23.581655000000001</v>
      </c>
      <c r="N265" s="105"/>
      <c r="O265" s="100">
        <v>23.581655000000001</v>
      </c>
      <c r="P265" s="105">
        <v>1630.8</v>
      </c>
      <c r="Q265" s="102">
        <v>1.4460175987245525E-2</v>
      </c>
      <c r="R265" s="100">
        <v>125.5</v>
      </c>
      <c r="S265" s="103">
        <v>1.8147520863993134</v>
      </c>
      <c r="T265" s="103">
        <v>867.61055923473157</v>
      </c>
      <c r="U265" s="104">
        <v>108.88512518395881</v>
      </c>
    </row>
    <row r="266" spans="1:21" ht="15.95" customHeight="1" x14ac:dyDescent="0.2">
      <c r="A266" s="239" t="s">
        <v>37</v>
      </c>
      <c r="B266" s="80" t="s">
        <v>106</v>
      </c>
      <c r="C266" s="81">
        <v>9</v>
      </c>
      <c r="D266" s="230" t="s">
        <v>143</v>
      </c>
      <c r="E266" s="82"/>
      <c r="F266" s="231">
        <v>45</v>
      </c>
      <c r="G266" s="232" t="s">
        <v>53</v>
      </c>
      <c r="H266" s="233">
        <v>42.51</v>
      </c>
      <c r="I266" s="233">
        <v>4.26</v>
      </c>
      <c r="J266" s="233">
        <v>4.9800000000000004</v>
      </c>
      <c r="K266" s="233">
        <v>-0.18</v>
      </c>
      <c r="L266" s="233">
        <v>6.0209999999999999</v>
      </c>
      <c r="M266" s="233">
        <v>27.429000000000002</v>
      </c>
      <c r="N266" s="234">
        <v>2313.0500000000002</v>
      </c>
      <c r="O266" s="233">
        <v>33.450000000000003</v>
      </c>
      <c r="P266" s="234">
        <v>2313.0500000000002</v>
      </c>
      <c r="Q266" s="85">
        <v>1.4461425390717883E-2</v>
      </c>
      <c r="R266" s="83">
        <v>88.5</v>
      </c>
      <c r="S266" s="86">
        <v>1.2798361470785327</v>
      </c>
      <c r="T266" s="86">
        <v>867.68552344307307</v>
      </c>
      <c r="U266" s="112">
        <v>76.790168824711955</v>
      </c>
    </row>
    <row r="267" spans="1:21" ht="15.95" customHeight="1" x14ac:dyDescent="0.25">
      <c r="A267" s="239" t="s">
        <v>37</v>
      </c>
      <c r="B267" s="80" t="s">
        <v>99</v>
      </c>
      <c r="C267" s="88">
        <v>4</v>
      </c>
      <c r="D267" s="89" t="s">
        <v>501</v>
      </c>
      <c r="E267" s="89"/>
      <c r="F267" s="88">
        <v>90</v>
      </c>
      <c r="G267" s="88" t="s">
        <v>259</v>
      </c>
      <c r="H267" s="90">
        <v>91.777500000000003</v>
      </c>
      <c r="I267" s="90">
        <v>15.531700000000001</v>
      </c>
      <c r="J267" s="90">
        <v>9</v>
      </c>
      <c r="K267" s="90">
        <v>1.2334000000000001</v>
      </c>
      <c r="L267" s="90">
        <v>0</v>
      </c>
      <c r="M267" s="90">
        <v>66.0124</v>
      </c>
      <c r="N267" s="91">
        <v>4536.95</v>
      </c>
      <c r="O267" s="90">
        <v>66.0124</v>
      </c>
      <c r="P267" s="91">
        <v>4536.95</v>
      </c>
      <c r="Q267" s="92">
        <v>1.4549950958242873E-2</v>
      </c>
      <c r="R267" s="90">
        <v>95.5</v>
      </c>
      <c r="S267" s="93">
        <v>1.3895203165121943</v>
      </c>
      <c r="T267" s="93">
        <v>872.99705749457235</v>
      </c>
      <c r="U267" s="94">
        <v>83.371218990731663</v>
      </c>
    </row>
    <row r="268" spans="1:21" ht="15.95" customHeight="1" x14ac:dyDescent="0.25">
      <c r="A268" s="241" t="s">
        <v>37</v>
      </c>
      <c r="B268" s="227" t="s">
        <v>31</v>
      </c>
      <c r="C268" s="228">
        <v>5</v>
      </c>
      <c r="D268" s="226" t="s">
        <v>70</v>
      </c>
      <c r="E268" s="226"/>
      <c r="F268" s="228">
        <v>40</v>
      </c>
      <c r="G268" s="228">
        <v>1983</v>
      </c>
      <c r="H268" s="224">
        <v>44.402000000000001</v>
      </c>
      <c r="I268" s="224">
        <v>4.5896030000000003</v>
      </c>
      <c r="J268" s="224">
        <v>7.6108039999999999</v>
      </c>
      <c r="K268" s="224">
        <v>0.204398</v>
      </c>
      <c r="L268" s="224">
        <v>5.7594969999999996</v>
      </c>
      <c r="M268" s="224">
        <v>31.997128</v>
      </c>
      <c r="N268" s="229">
        <v>2186.7199999999998</v>
      </c>
      <c r="O268" s="224">
        <v>31.997128</v>
      </c>
      <c r="P268" s="229">
        <v>2186.7199999999998</v>
      </c>
      <c r="Q268" s="223">
        <v>1.4632476037169826E-2</v>
      </c>
      <c r="R268" s="224">
        <v>75.599999999999994</v>
      </c>
      <c r="S268" s="224">
        <v>1.1062151884100389</v>
      </c>
      <c r="T268" s="224">
        <v>877.94856223018962</v>
      </c>
      <c r="U268" s="225">
        <v>66.372911304602326</v>
      </c>
    </row>
    <row r="269" spans="1:21" ht="15.95" customHeight="1" x14ac:dyDescent="0.25">
      <c r="A269" s="241" t="s">
        <v>37</v>
      </c>
      <c r="B269" s="227" t="s">
        <v>31</v>
      </c>
      <c r="C269" s="228">
        <v>6</v>
      </c>
      <c r="D269" s="226" t="s">
        <v>66</v>
      </c>
      <c r="E269" s="226"/>
      <c r="F269" s="228">
        <v>46</v>
      </c>
      <c r="G269" s="228">
        <v>2006</v>
      </c>
      <c r="H269" s="224">
        <v>51.755000000000003</v>
      </c>
      <c r="I269" s="224">
        <v>7.4931260000000002</v>
      </c>
      <c r="J269" s="224">
        <v>0</v>
      </c>
      <c r="K269" s="224">
        <v>-9.8127000000000006E-2</v>
      </c>
      <c r="L269" s="224">
        <v>0</v>
      </c>
      <c r="M269" s="224">
        <v>44.360000999999997</v>
      </c>
      <c r="N269" s="229">
        <v>2989.78</v>
      </c>
      <c r="O269" s="224">
        <v>44.360000999999997</v>
      </c>
      <c r="P269" s="229">
        <v>2989.78</v>
      </c>
      <c r="Q269" s="223">
        <v>1.4837212437035499E-2</v>
      </c>
      <c r="R269" s="224">
        <v>75.599999999999994</v>
      </c>
      <c r="S269" s="224">
        <v>1.1216932602398837</v>
      </c>
      <c r="T269" s="224">
        <v>890.23274622212989</v>
      </c>
      <c r="U269" s="225">
        <v>67.301595614393008</v>
      </c>
    </row>
    <row r="270" spans="1:21" ht="15.95" customHeight="1" x14ac:dyDescent="0.25">
      <c r="A270" s="239" t="s">
        <v>37</v>
      </c>
      <c r="B270" s="80" t="s">
        <v>97</v>
      </c>
      <c r="C270" s="88">
        <v>9</v>
      </c>
      <c r="D270" s="89" t="s">
        <v>471</v>
      </c>
      <c r="E270" s="89" t="s">
        <v>41</v>
      </c>
      <c r="F270" s="88">
        <v>40</v>
      </c>
      <c r="G270" s="88">
        <v>1935</v>
      </c>
      <c r="H270" s="90">
        <v>42.17</v>
      </c>
      <c r="I270" s="90">
        <v>3.5027979999999999</v>
      </c>
      <c r="J270" s="90">
        <v>5.944</v>
      </c>
      <c r="K270" s="90">
        <v>-1.1568000000000001</v>
      </c>
      <c r="L270" s="90">
        <v>0</v>
      </c>
      <c r="M270" s="90">
        <v>33.880001</v>
      </c>
      <c r="N270" s="91">
        <v>2281.88</v>
      </c>
      <c r="O270" s="90">
        <v>33.880002000000005</v>
      </c>
      <c r="P270" s="91">
        <v>2281.88</v>
      </c>
      <c r="Q270" s="92">
        <v>1.4847407400915036E-2</v>
      </c>
      <c r="R270" s="90">
        <v>93.304000000000002</v>
      </c>
      <c r="S270" s="93">
        <v>1.3853225001349765</v>
      </c>
      <c r="T270" s="93">
        <v>890.84444405490217</v>
      </c>
      <c r="U270" s="94">
        <v>83.119350008098593</v>
      </c>
    </row>
    <row r="271" spans="1:21" ht="15.95" customHeight="1" x14ac:dyDescent="0.2">
      <c r="A271" s="240" t="s">
        <v>37</v>
      </c>
      <c r="B271" s="95" t="s">
        <v>136</v>
      </c>
      <c r="C271" s="96">
        <v>9</v>
      </c>
      <c r="D271" s="217" t="s">
        <v>651</v>
      </c>
      <c r="E271" s="218" t="s">
        <v>121</v>
      </c>
      <c r="F271" s="96">
        <v>30</v>
      </c>
      <c r="G271" s="96">
        <v>1988</v>
      </c>
      <c r="H271" s="100">
        <v>31.5</v>
      </c>
      <c r="I271" s="100">
        <v>2.2999999999999998</v>
      </c>
      <c r="J271" s="100">
        <v>5.9</v>
      </c>
      <c r="K271" s="100">
        <v>-0.11</v>
      </c>
      <c r="L271" s="100">
        <v>0</v>
      </c>
      <c r="M271" s="100">
        <v>23.39</v>
      </c>
      <c r="N271" s="105">
        <v>1574.8</v>
      </c>
      <c r="O271" s="100">
        <v>23.39</v>
      </c>
      <c r="P271" s="105">
        <v>1574.8</v>
      </c>
      <c r="Q271" s="102">
        <f>O271/P271</f>
        <v>1.4852679705359412E-2</v>
      </c>
      <c r="R271" s="100">
        <v>115.9</v>
      </c>
      <c r="S271" s="103">
        <f>Q271*R271</f>
        <v>1.721425577851156</v>
      </c>
      <c r="T271" s="103">
        <f>Q271*60*1000</f>
        <v>891.16078232156474</v>
      </c>
      <c r="U271" s="104">
        <f>T271*R271/1000</f>
        <v>103.28553467106936</v>
      </c>
    </row>
    <row r="272" spans="1:21" ht="15.95" customHeight="1" x14ac:dyDescent="0.25">
      <c r="A272" s="241" t="s">
        <v>37</v>
      </c>
      <c r="B272" s="227" t="s">
        <v>31</v>
      </c>
      <c r="C272" s="228">
        <v>7</v>
      </c>
      <c r="D272" s="226" t="s">
        <v>72</v>
      </c>
      <c r="E272" s="226"/>
      <c r="F272" s="228">
        <v>24</v>
      </c>
      <c r="G272" s="228">
        <v>1959</v>
      </c>
      <c r="H272" s="224">
        <v>22.608000000000001</v>
      </c>
      <c r="I272" s="224">
        <v>3.2011219999999998</v>
      </c>
      <c r="J272" s="224">
        <v>0</v>
      </c>
      <c r="K272" s="224">
        <v>-0.29412300000000002</v>
      </c>
      <c r="L272" s="224">
        <v>0</v>
      </c>
      <c r="M272" s="224">
        <v>19.700998999999999</v>
      </c>
      <c r="N272" s="229">
        <v>1321.74</v>
      </c>
      <c r="O272" s="224">
        <v>19.700998999999999</v>
      </c>
      <c r="P272" s="229">
        <v>1321.74</v>
      </c>
      <c r="Q272" s="223">
        <v>1.4905351279374158E-2</v>
      </c>
      <c r="R272" s="224">
        <v>75.599999999999994</v>
      </c>
      <c r="S272" s="224">
        <v>1.1268445567206862</v>
      </c>
      <c r="T272" s="224">
        <v>894.32107676244959</v>
      </c>
      <c r="U272" s="225">
        <v>67.610673403241194</v>
      </c>
    </row>
    <row r="273" spans="1:21" ht="15.95" customHeight="1" x14ac:dyDescent="0.2">
      <c r="A273" s="240" t="s">
        <v>37</v>
      </c>
      <c r="B273" s="95" t="s">
        <v>136</v>
      </c>
      <c r="C273" s="96">
        <v>10</v>
      </c>
      <c r="D273" s="217" t="s">
        <v>652</v>
      </c>
      <c r="E273" s="218" t="s">
        <v>121</v>
      </c>
      <c r="F273" s="96">
        <v>45</v>
      </c>
      <c r="G273" s="96">
        <v>1984</v>
      </c>
      <c r="H273" s="100">
        <v>46</v>
      </c>
      <c r="I273" s="100">
        <v>5.0199999999999996</v>
      </c>
      <c r="J273" s="100">
        <v>6.78</v>
      </c>
      <c r="K273" s="100">
        <v>-0.53</v>
      </c>
      <c r="L273" s="100">
        <v>0</v>
      </c>
      <c r="M273" s="100">
        <v>34.72</v>
      </c>
      <c r="N273" s="105">
        <v>2324.8000000000002</v>
      </c>
      <c r="O273" s="100">
        <v>34.72</v>
      </c>
      <c r="P273" s="105">
        <v>2324.7600000000002</v>
      </c>
      <c r="Q273" s="102">
        <f>O273/P273</f>
        <v>1.4934874997849238E-2</v>
      </c>
      <c r="R273" s="100">
        <v>115.9</v>
      </c>
      <c r="S273" s="103">
        <f>Q273*R273</f>
        <v>1.7309520122507267</v>
      </c>
      <c r="T273" s="103">
        <f>Q273*60*1000</f>
        <v>896.09249987095427</v>
      </c>
      <c r="U273" s="104">
        <f>T273*R273/1000</f>
        <v>103.85712073504361</v>
      </c>
    </row>
    <row r="274" spans="1:21" ht="15.95" customHeight="1" x14ac:dyDescent="0.2">
      <c r="A274" s="239" t="s">
        <v>37</v>
      </c>
      <c r="B274" s="80" t="s">
        <v>321</v>
      </c>
      <c r="C274" s="81">
        <v>9</v>
      </c>
      <c r="D274" s="82" t="s">
        <v>458</v>
      </c>
      <c r="E274" s="82" t="s">
        <v>121</v>
      </c>
      <c r="F274" s="81">
        <v>22</v>
      </c>
      <c r="G274" s="81">
        <v>1991</v>
      </c>
      <c r="H274" s="83">
        <v>23.62</v>
      </c>
      <c r="I274" s="83">
        <v>2.2599999999999998</v>
      </c>
      <c r="J274" s="83">
        <v>4.08</v>
      </c>
      <c r="K274" s="83">
        <v>-0.02</v>
      </c>
      <c r="L274" s="83"/>
      <c r="M274" s="83"/>
      <c r="N274" s="84"/>
      <c r="O274" s="83">
        <v>17.3</v>
      </c>
      <c r="P274" s="84">
        <v>1156.2</v>
      </c>
      <c r="Q274" s="85">
        <v>1.4962809202560112E-2</v>
      </c>
      <c r="R274" s="83">
        <v>124.369</v>
      </c>
      <c r="S274" s="86">
        <v>1.8609096177131985</v>
      </c>
      <c r="T274" s="86">
        <v>897.76855215360672</v>
      </c>
      <c r="U274" s="112">
        <v>111.65457706279192</v>
      </c>
    </row>
    <row r="275" spans="1:21" ht="15.95" customHeight="1" x14ac:dyDescent="0.25">
      <c r="A275" s="241" t="s">
        <v>37</v>
      </c>
      <c r="B275" s="227" t="s">
        <v>31</v>
      </c>
      <c r="C275" s="228">
        <v>8</v>
      </c>
      <c r="D275" s="226" t="s">
        <v>69</v>
      </c>
      <c r="E275" s="226"/>
      <c r="F275" s="228">
        <v>33</v>
      </c>
      <c r="G275" s="228">
        <v>1958</v>
      </c>
      <c r="H275" s="224">
        <v>21.364000000000001</v>
      </c>
      <c r="I275" s="224">
        <v>3.2652139999999998</v>
      </c>
      <c r="J275" s="224">
        <v>0</v>
      </c>
      <c r="K275" s="224">
        <v>-0.56221399999999999</v>
      </c>
      <c r="L275" s="224">
        <v>0</v>
      </c>
      <c r="M275" s="224">
        <v>18.661000000000001</v>
      </c>
      <c r="N275" s="229">
        <v>1237.47</v>
      </c>
      <c r="O275" s="224">
        <v>18.661000000000001</v>
      </c>
      <c r="P275" s="229">
        <v>1237.47</v>
      </c>
      <c r="Q275" s="223">
        <v>1.5079961534421038E-2</v>
      </c>
      <c r="R275" s="224">
        <v>75.599999999999994</v>
      </c>
      <c r="S275" s="224">
        <v>1.1400450920022305</v>
      </c>
      <c r="T275" s="224">
        <v>904.79769206526225</v>
      </c>
      <c r="U275" s="225">
        <v>68.402705520133821</v>
      </c>
    </row>
    <row r="276" spans="1:21" ht="15.95" customHeight="1" x14ac:dyDescent="0.25">
      <c r="A276" s="239" t="s">
        <v>37</v>
      </c>
      <c r="B276" s="80" t="s">
        <v>99</v>
      </c>
      <c r="C276" s="88">
        <v>5</v>
      </c>
      <c r="D276" s="89" t="s">
        <v>502</v>
      </c>
      <c r="E276" s="89"/>
      <c r="F276" s="88">
        <v>61</v>
      </c>
      <c r="G276" s="88" t="s">
        <v>262</v>
      </c>
      <c r="H276" s="90">
        <v>67.603300000000004</v>
      </c>
      <c r="I276" s="90">
        <v>15.0959</v>
      </c>
      <c r="J276" s="90">
        <v>5.9</v>
      </c>
      <c r="K276" s="90">
        <v>-1.8091999999999999</v>
      </c>
      <c r="L276" s="90">
        <v>0</v>
      </c>
      <c r="M276" s="90">
        <v>48.416600000000003</v>
      </c>
      <c r="N276" s="91">
        <v>3142.4</v>
      </c>
      <c r="O276" s="90">
        <v>48.416600000000003</v>
      </c>
      <c r="P276" s="91">
        <v>3142.4</v>
      </c>
      <c r="Q276" s="92">
        <v>1.5407522912423626E-2</v>
      </c>
      <c r="R276" s="90">
        <v>95.5</v>
      </c>
      <c r="S276" s="93">
        <v>1.4714184381364563</v>
      </c>
      <c r="T276" s="93">
        <v>924.45137474541764</v>
      </c>
      <c r="U276" s="94">
        <v>88.285106288187379</v>
      </c>
    </row>
    <row r="277" spans="1:21" ht="15.95" customHeight="1" x14ac:dyDescent="0.2">
      <c r="A277" s="239" t="s">
        <v>37</v>
      </c>
      <c r="B277" s="80" t="s">
        <v>106</v>
      </c>
      <c r="C277" s="81">
        <v>10</v>
      </c>
      <c r="D277" s="230" t="s">
        <v>144</v>
      </c>
      <c r="E277" s="82"/>
      <c r="F277" s="237">
        <v>60</v>
      </c>
      <c r="G277" s="232" t="s">
        <v>53</v>
      </c>
      <c r="H277" s="233">
        <v>53.27</v>
      </c>
      <c r="I277" s="233">
        <v>4.87</v>
      </c>
      <c r="J277" s="233">
        <v>3.49</v>
      </c>
      <c r="K277" s="233">
        <v>0.23</v>
      </c>
      <c r="L277" s="233">
        <v>8.0423999999999989</v>
      </c>
      <c r="M277" s="233">
        <v>36.637599999999999</v>
      </c>
      <c r="N277" s="236">
        <v>2895.33</v>
      </c>
      <c r="O277" s="233">
        <v>44.68</v>
      </c>
      <c r="P277" s="236">
        <v>2895.33</v>
      </c>
      <c r="Q277" s="85">
        <v>1.543174698566312E-2</v>
      </c>
      <c r="R277" s="83">
        <v>88.5</v>
      </c>
      <c r="S277" s="86">
        <v>1.3657096082311861</v>
      </c>
      <c r="T277" s="86">
        <v>925.90481913978715</v>
      </c>
      <c r="U277" s="112">
        <v>81.942576493871172</v>
      </c>
    </row>
    <row r="278" spans="1:21" ht="15.95" customHeight="1" x14ac:dyDescent="0.2">
      <c r="A278" s="240" t="s">
        <v>37</v>
      </c>
      <c r="B278" s="95" t="s">
        <v>157</v>
      </c>
      <c r="C278" s="96">
        <v>7</v>
      </c>
      <c r="D278" s="217" t="s">
        <v>201</v>
      </c>
      <c r="E278" s="218" t="s">
        <v>42</v>
      </c>
      <c r="F278" s="96">
        <v>48</v>
      </c>
      <c r="G278" s="96">
        <v>1982</v>
      </c>
      <c r="H278" s="100">
        <v>47.76</v>
      </c>
      <c r="I278" s="100">
        <v>3.7459500000000001</v>
      </c>
      <c r="J278" s="100">
        <v>5.8202670000000003</v>
      </c>
      <c r="K278" s="100">
        <v>0.23205000000000001</v>
      </c>
      <c r="L278" s="100">
        <v>0</v>
      </c>
      <c r="M278" s="100">
        <v>37.961733000000002</v>
      </c>
      <c r="N278" s="105"/>
      <c r="O278" s="100">
        <v>37.961733000000002</v>
      </c>
      <c r="P278" s="105">
        <v>2456.5</v>
      </c>
      <c r="Q278" s="102">
        <v>1.5453585589253003E-2</v>
      </c>
      <c r="R278" s="100">
        <v>125.5</v>
      </c>
      <c r="S278" s="103">
        <v>1.9394249914512518</v>
      </c>
      <c r="T278" s="103">
        <v>927.21513535518022</v>
      </c>
      <c r="U278" s="104">
        <v>116.36549948707513</v>
      </c>
    </row>
    <row r="279" spans="1:21" ht="15.95" customHeight="1" x14ac:dyDescent="0.2">
      <c r="A279" s="240" t="s">
        <v>37</v>
      </c>
      <c r="B279" s="95" t="s">
        <v>131</v>
      </c>
      <c r="C279" s="96">
        <v>1</v>
      </c>
      <c r="D279" s="97" t="s">
        <v>225</v>
      </c>
      <c r="E279" s="98" t="s">
        <v>42</v>
      </c>
      <c r="F279" s="99">
        <v>50</v>
      </c>
      <c r="G279" s="99">
        <v>1975</v>
      </c>
      <c r="H279" s="100">
        <v>50.7</v>
      </c>
      <c r="I279" s="100">
        <v>2.907</v>
      </c>
      <c r="J279" s="100">
        <v>7.3308960000000001</v>
      </c>
      <c r="K279" s="100">
        <v>5.0998000000000002E-2</v>
      </c>
      <c r="L279" s="100">
        <v>7.2739989999999999</v>
      </c>
      <c r="M279" s="100">
        <v>33.137107</v>
      </c>
      <c r="N279" s="101">
        <v>2613.92</v>
      </c>
      <c r="O279" s="100">
        <v>40.411106000000004</v>
      </c>
      <c r="P279" s="101">
        <v>2613.92</v>
      </c>
      <c r="Q279" s="102">
        <v>1.5459962814470221E-2</v>
      </c>
      <c r="R279" s="100">
        <v>107.7</v>
      </c>
      <c r="S279" s="103">
        <v>1.6650379951184429</v>
      </c>
      <c r="T279" s="103">
        <v>927.59776886821328</v>
      </c>
      <c r="U279" s="104">
        <v>99.902279707106572</v>
      </c>
    </row>
    <row r="280" spans="1:21" ht="15.95" customHeight="1" x14ac:dyDescent="0.2">
      <c r="A280" s="240" t="s">
        <v>37</v>
      </c>
      <c r="B280" s="95" t="s">
        <v>131</v>
      </c>
      <c r="C280" s="96">
        <v>2</v>
      </c>
      <c r="D280" s="97" t="s">
        <v>226</v>
      </c>
      <c r="E280" s="98" t="s">
        <v>42</v>
      </c>
      <c r="F280" s="99">
        <v>30</v>
      </c>
      <c r="G280" s="99">
        <v>1983</v>
      </c>
      <c r="H280" s="100">
        <v>30.94</v>
      </c>
      <c r="I280" s="100">
        <v>2.2437450000000001</v>
      </c>
      <c r="J280" s="100">
        <v>3.648377</v>
      </c>
      <c r="K280" s="100">
        <v>0.25525799999999998</v>
      </c>
      <c r="L280" s="100">
        <v>0</v>
      </c>
      <c r="M280" s="100">
        <v>24.792618000000001</v>
      </c>
      <c r="N280" s="101">
        <v>1572.33</v>
      </c>
      <c r="O280" s="100">
        <v>24.792618000000001</v>
      </c>
      <c r="P280" s="101">
        <v>1572.33</v>
      </c>
      <c r="Q280" s="102">
        <v>1.5768075404018242E-2</v>
      </c>
      <c r="R280" s="100">
        <v>107.7</v>
      </c>
      <c r="S280" s="103">
        <v>1.6982217210127648</v>
      </c>
      <c r="T280" s="103">
        <v>946.08452424109441</v>
      </c>
      <c r="U280" s="104">
        <v>101.89330326076586</v>
      </c>
    </row>
    <row r="281" spans="1:21" ht="15.95" customHeight="1" x14ac:dyDescent="0.25">
      <c r="A281" s="241" t="s">
        <v>37</v>
      </c>
      <c r="B281" s="227" t="s">
        <v>31</v>
      </c>
      <c r="C281" s="228">
        <v>9</v>
      </c>
      <c r="D281" s="226" t="s">
        <v>68</v>
      </c>
      <c r="E281" s="226"/>
      <c r="F281" s="228">
        <v>20</v>
      </c>
      <c r="G281" s="228">
        <v>1975</v>
      </c>
      <c r="H281" s="224">
        <v>23.806999999999999</v>
      </c>
      <c r="I281" s="224">
        <v>2.127065</v>
      </c>
      <c r="J281" s="224">
        <v>4.3856060000000001</v>
      </c>
      <c r="K281" s="224">
        <v>-0.495064</v>
      </c>
      <c r="L281" s="224">
        <v>3.2020879999999998</v>
      </c>
      <c r="M281" s="224">
        <v>17.789363999999999</v>
      </c>
      <c r="N281" s="229">
        <v>1098.2</v>
      </c>
      <c r="O281" s="224">
        <v>17.789363999999999</v>
      </c>
      <c r="P281" s="229">
        <v>1098.2</v>
      </c>
      <c r="Q281" s="223">
        <v>1.6198655982516845E-2</v>
      </c>
      <c r="R281" s="224">
        <v>75.599999999999994</v>
      </c>
      <c r="S281" s="224">
        <v>1.2246183922782734</v>
      </c>
      <c r="T281" s="224">
        <v>971.91935895101062</v>
      </c>
      <c r="U281" s="225">
        <v>73.47710353669639</v>
      </c>
    </row>
    <row r="282" spans="1:21" ht="15.95" customHeight="1" x14ac:dyDescent="0.25">
      <c r="A282" s="239" t="s">
        <v>37</v>
      </c>
      <c r="B282" s="80" t="s">
        <v>99</v>
      </c>
      <c r="C282" s="88">
        <v>6</v>
      </c>
      <c r="D282" s="89" t="s">
        <v>503</v>
      </c>
      <c r="E282" s="89"/>
      <c r="F282" s="88">
        <v>39</v>
      </c>
      <c r="G282" s="88" t="s">
        <v>411</v>
      </c>
      <c r="H282" s="90">
        <v>43.866300000000003</v>
      </c>
      <c r="I282" s="90">
        <v>3.5209999999999999</v>
      </c>
      <c r="J282" s="90">
        <v>3.94</v>
      </c>
      <c r="K282" s="90">
        <v>0.84130000000000005</v>
      </c>
      <c r="L282" s="90">
        <v>0</v>
      </c>
      <c r="M282" s="90">
        <v>35.564</v>
      </c>
      <c r="N282" s="91">
        <v>2519.9899999999998</v>
      </c>
      <c r="O282" s="90">
        <v>34.706200000000003</v>
      </c>
      <c r="P282" s="91">
        <v>2135.44</v>
      </c>
      <c r="Q282" s="92">
        <v>1.6252481924099952E-2</v>
      </c>
      <c r="R282" s="90">
        <v>95.5</v>
      </c>
      <c r="S282" s="93">
        <v>1.5521120237515453</v>
      </c>
      <c r="T282" s="93">
        <v>975.14891544599709</v>
      </c>
      <c r="U282" s="94">
        <v>93.126721425092725</v>
      </c>
    </row>
    <row r="283" spans="1:21" ht="15.95" customHeight="1" x14ac:dyDescent="0.25">
      <c r="A283" s="241" t="s">
        <v>37</v>
      </c>
      <c r="B283" s="227" t="s">
        <v>31</v>
      </c>
      <c r="C283" s="228">
        <v>10</v>
      </c>
      <c r="D283" s="226" t="s">
        <v>83</v>
      </c>
      <c r="E283" s="226"/>
      <c r="F283" s="228">
        <v>35</v>
      </c>
      <c r="G283" s="228" t="s">
        <v>53</v>
      </c>
      <c r="H283" s="224">
        <v>50.445999999999998</v>
      </c>
      <c r="I283" s="224">
        <v>4.5624710000000004</v>
      </c>
      <c r="J283" s="224">
        <v>9.2104309999999998</v>
      </c>
      <c r="K283" s="224">
        <v>0.333534</v>
      </c>
      <c r="L283" s="224">
        <v>0</v>
      </c>
      <c r="M283" s="224">
        <v>36.339568</v>
      </c>
      <c r="N283" s="229">
        <v>2212.0500000000002</v>
      </c>
      <c r="O283" s="224">
        <v>36.339568</v>
      </c>
      <c r="P283" s="229">
        <v>2212.0500000000002</v>
      </c>
      <c r="Q283" s="223">
        <v>1.6428004791935083E-2</v>
      </c>
      <c r="R283" s="224">
        <v>75.599999999999994</v>
      </c>
      <c r="S283" s="224">
        <v>1.2419571622702923</v>
      </c>
      <c r="T283" s="224">
        <v>985.68028751610507</v>
      </c>
      <c r="U283" s="225">
        <v>74.517429736217537</v>
      </c>
    </row>
    <row r="284" spans="1:21" ht="15.95" customHeight="1" x14ac:dyDescent="0.25">
      <c r="A284" s="239" t="s">
        <v>37</v>
      </c>
      <c r="B284" s="80" t="s">
        <v>99</v>
      </c>
      <c r="C284" s="88">
        <v>7</v>
      </c>
      <c r="D284" s="89" t="s">
        <v>504</v>
      </c>
      <c r="E284" s="89"/>
      <c r="F284" s="88">
        <v>30</v>
      </c>
      <c r="G284" s="88" t="s">
        <v>505</v>
      </c>
      <c r="H284" s="90">
        <v>42.522199999999998</v>
      </c>
      <c r="I284" s="90">
        <v>5.7232000000000003</v>
      </c>
      <c r="J284" s="90">
        <v>3</v>
      </c>
      <c r="K284" s="90">
        <v>-5.1999999999999998E-2</v>
      </c>
      <c r="L284" s="90">
        <v>0</v>
      </c>
      <c r="M284" s="90">
        <v>33.850999999999999</v>
      </c>
      <c r="N284" s="91">
        <v>1980.62</v>
      </c>
      <c r="O284" s="90">
        <v>33.850999999999999</v>
      </c>
      <c r="P284" s="91">
        <v>1980.62</v>
      </c>
      <c r="Q284" s="92">
        <v>1.7091112883844455E-2</v>
      </c>
      <c r="R284" s="90">
        <v>95.5</v>
      </c>
      <c r="S284" s="93">
        <v>1.6322012804071455</v>
      </c>
      <c r="T284" s="93">
        <v>1025.4667730306674</v>
      </c>
      <c r="U284" s="94">
        <v>97.932076824428734</v>
      </c>
    </row>
    <row r="285" spans="1:21" ht="15.95" customHeight="1" x14ac:dyDescent="0.25">
      <c r="A285" s="239" t="s">
        <v>37</v>
      </c>
      <c r="B285" s="80" t="s">
        <v>97</v>
      </c>
      <c r="C285" s="88">
        <v>10</v>
      </c>
      <c r="D285" s="89" t="s">
        <v>472</v>
      </c>
      <c r="E285" s="89" t="s">
        <v>41</v>
      </c>
      <c r="F285" s="88">
        <v>17</v>
      </c>
      <c r="G285" s="88">
        <v>1966</v>
      </c>
      <c r="H285" s="90">
        <v>17.908999999999999</v>
      </c>
      <c r="I285" s="90">
        <v>1.5216730000000001</v>
      </c>
      <c r="J285" s="90">
        <v>0.495008</v>
      </c>
      <c r="K285" s="90">
        <v>-0.246673</v>
      </c>
      <c r="L285" s="90">
        <v>0</v>
      </c>
      <c r="M285" s="90">
        <v>16.138999999999999</v>
      </c>
      <c r="N285" s="91">
        <v>936.93</v>
      </c>
      <c r="O285" s="90">
        <v>16.138991999999998</v>
      </c>
      <c r="P285" s="91">
        <v>936.93</v>
      </c>
      <c r="Q285" s="92">
        <v>1.7225397841887868E-2</v>
      </c>
      <c r="R285" s="90">
        <v>93.304000000000002</v>
      </c>
      <c r="S285" s="93">
        <v>1.6071985202395056</v>
      </c>
      <c r="T285" s="93">
        <v>1033.5238705132722</v>
      </c>
      <c r="U285" s="94">
        <v>96.431911214370359</v>
      </c>
    </row>
    <row r="286" spans="1:21" ht="15.95" customHeight="1" x14ac:dyDescent="0.25">
      <c r="A286" s="241" t="s">
        <v>37</v>
      </c>
      <c r="B286" s="227" t="s">
        <v>31</v>
      </c>
      <c r="C286" s="228">
        <v>11</v>
      </c>
      <c r="D286" s="226" t="s">
        <v>81</v>
      </c>
      <c r="E286" s="226"/>
      <c r="F286" s="228">
        <v>36</v>
      </c>
      <c r="G286" s="228">
        <v>1986</v>
      </c>
      <c r="H286" s="224">
        <v>45.238999999999997</v>
      </c>
      <c r="I286" s="224">
        <v>2.8323770000000001</v>
      </c>
      <c r="J286" s="224">
        <v>7.8481550000000002</v>
      </c>
      <c r="K286" s="224">
        <v>2.3629000000000001E-2</v>
      </c>
      <c r="L286" s="224">
        <v>0</v>
      </c>
      <c r="M286" s="224">
        <v>34.534841999999998</v>
      </c>
      <c r="N286" s="229">
        <v>1988.92</v>
      </c>
      <c r="O286" s="224">
        <v>34.534841999999998</v>
      </c>
      <c r="P286" s="229">
        <v>1988.92</v>
      </c>
      <c r="Q286" s="223">
        <v>1.7363615429479312E-2</v>
      </c>
      <c r="R286" s="224">
        <v>75.599999999999994</v>
      </c>
      <c r="S286" s="224">
        <v>1.3126893264686359</v>
      </c>
      <c r="T286" s="224">
        <v>1041.8169257687589</v>
      </c>
      <c r="U286" s="225">
        <v>78.761359588118168</v>
      </c>
    </row>
    <row r="287" spans="1:21" ht="15.95" customHeight="1" x14ac:dyDescent="0.2">
      <c r="A287" s="240" t="s">
        <v>37</v>
      </c>
      <c r="B287" s="95" t="s">
        <v>131</v>
      </c>
      <c r="C287" s="96">
        <v>8</v>
      </c>
      <c r="D287" s="97" t="s">
        <v>228</v>
      </c>
      <c r="E287" s="98" t="s">
        <v>42</v>
      </c>
      <c r="F287" s="99">
        <v>40</v>
      </c>
      <c r="G287" s="99">
        <v>1973</v>
      </c>
      <c r="H287" s="100">
        <v>54.4</v>
      </c>
      <c r="I287" s="100">
        <v>3.57</v>
      </c>
      <c r="J287" s="100">
        <v>5.0573639999999997</v>
      </c>
      <c r="K287" s="100">
        <v>-5.1000999999999998E-2</v>
      </c>
      <c r="L287" s="100">
        <v>8.2482550000000003</v>
      </c>
      <c r="M287" s="100">
        <v>37.575380000000003</v>
      </c>
      <c r="N287" s="101">
        <v>2624.15</v>
      </c>
      <c r="O287" s="100">
        <v>45.823635000000003</v>
      </c>
      <c r="P287" s="101">
        <v>2624.15</v>
      </c>
      <c r="Q287" s="102">
        <v>1.7462277308842863E-2</v>
      </c>
      <c r="R287" s="100">
        <v>107.7</v>
      </c>
      <c r="S287" s="103">
        <v>1.8806872661623764</v>
      </c>
      <c r="T287" s="103">
        <v>1047.7366385305718</v>
      </c>
      <c r="U287" s="104">
        <v>112.84123596974258</v>
      </c>
    </row>
    <row r="288" spans="1:21" ht="15.95" customHeight="1" x14ac:dyDescent="0.25">
      <c r="A288" s="241" t="s">
        <v>37</v>
      </c>
      <c r="B288" s="227" t="s">
        <v>31</v>
      </c>
      <c r="C288" s="228">
        <v>12</v>
      </c>
      <c r="D288" s="226" t="s">
        <v>75</v>
      </c>
      <c r="E288" s="226"/>
      <c r="F288" s="228">
        <v>40</v>
      </c>
      <c r="G288" s="228">
        <v>1987</v>
      </c>
      <c r="H288" s="224">
        <v>50.548999999999999</v>
      </c>
      <c r="I288" s="224">
        <v>3.2528130000000002</v>
      </c>
      <c r="J288" s="224">
        <v>8.6792840000000009</v>
      </c>
      <c r="K288" s="224">
        <v>0.92918699999999999</v>
      </c>
      <c r="L288" s="224">
        <v>0</v>
      </c>
      <c r="M288" s="224">
        <v>37.687719999999999</v>
      </c>
      <c r="N288" s="229">
        <v>2155.0100000000002</v>
      </c>
      <c r="O288" s="224">
        <v>37.687719999999999</v>
      </c>
      <c r="P288" s="229">
        <v>2155.0100000000002</v>
      </c>
      <c r="Q288" s="223">
        <v>1.7488420007331751E-2</v>
      </c>
      <c r="R288" s="224">
        <v>75.599999999999994</v>
      </c>
      <c r="S288" s="224">
        <v>1.3221245525542802</v>
      </c>
      <c r="T288" s="224">
        <v>1049.3052004399051</v>
      </c>
      <c r="U288" s="225">
        <v>79.327473153256832</v>
      </c>
    </row>
    <row r="289" spans="1:21" ht="15.95" customHeight="1" x14ac:dyDescent="0.2">
      <c r="A289" s="240" t="s">
        <v>37</v>
      </c>
      <c r="B289" s="95" t="s">
        <v>131</v>
      </c>
      <c r="C289" s="96">
        <v>7</v>
      </c>
      <c r="D289" s="97" t="s">
        <v>175</v>
      </c>
      <c r="E289" s="98" t="s">
        <v>42</v>
      </c>
      <c r="F289" s="99">
        <v>45</v>
      </c>
      <c r="G289" s="99">
        <v>1987</v>
      </c>
      <c r="H289" s="100">
        <v>62.22</v>
      </c>
      <c r="I289" s="100">
        <v>3.4935</v>
      </c>
      <c r="J289" s="100">
        <v>7.2849510000000004</v>
      </c>
      <c r="K289" s="100">
        <v>0.127497</v>
      </c>
      <c r="L289" s="100">
        <v>0</v>
      </c>
      <c r="M289" s="100">
        <v>51.314053000000001</v>
      </c>
      <c r="N289" s="101">
        <v>2909.34</v>
      </c>
      <c r="O289" s="100">
        <v>51.314053000000001</v>
      </c>
      <c r="P289" s="101">
        <v>2909.34</v>
      </c>
      <c r="Q289" s="102">
        <v>1.7637695491073576E-2</v>
      </c>
      <c r="R289" s="100">
        <v>107.7</v>
      </c>
      <c r="S289" s="103">
        <v>1.8995798043886243</v>
      </c>
      <c r="T289" s="103">
        <v>1058.2617294644147</v>
      </c>
      <c r="U289" s="104">
        <v>113.97478826331746</v>
      </c>
    </row>
    <row r="290" spans="1:21" ht="15.95" customHeight="1" x14ac:dyDescent="0.25">
      <c r="A290" s="239" t="s">
        <v>37</v>
      </c>
      <c r="B290" s="80" t="s">
        <v>99</v>
      </c>
      <c r="C290" s="88">
        <v>8</v>
      </c>
      <c r="D290" s="89" t="s">
        <v>506</v>
      </c>
      <c r="E290" s="89"/>
      <c r="F290" s="88">
        <v>74</v>
      </c>
      <c r="G290" s="88" t="s">
        <v>507</v>
      </c>
      <c r="H290" s="90">
        <v>104.8706</v>
      </c>
      <c r="I290" s="90">
        <v>25.659400000000002</v>
      </c>
      <c r="J290" s="90">
        <v>10.36</v>
      </c>
      <c r="K290" s="90">
        <v>-1.2263999999999999</v>
      </c>
      <c r="L290" s="90">
        <v>0</v>
      </c>
      <c r="M290" s="90">
        <v>70.077600000000004</v>
      </c>
      <c r="N290" s="91">
        <v>3904.68</v>
      </c>
      <c r="O290" s="90">
        <v>70.077600000000004</v>
      </c>
      <c r="P290" s="91">
        <v>3904.68</v>
      </c>
      <c r="Q290" s="92">
        <v>1.7947078889947451E-2</v>
      </c>
      <c r="R290" s="90">
        <v>95.5</v>
      </c>
      <c r="S290" s="93">
        <v>1.7139460339899815</v>
      </c>
      <c r="T290" s="93">
        <v>1076.824733396847</v>
      </c>
      <c r="U290" s="94">
        <v>102.83676203939889</v>
      </c>
    </row>
    <row r="291" spans="1:21" ht="15.95" customHeight="1" x14ac:dyDescent="0.25">
      <c r="A291" s="241" t="s">
        <v>37</v>
      </c>
      <c r="B291" s="227" t="s">
        <v>31</v>
      </c>
      <c r="C291" s="228">
        <v>13</v>
      </c>
      <c r="D291" s="226" t="s">
        <v>74</v>
      </c>
      <c r="E291" s="226"/>
      <c r="F291" s="228">
        <v>60</v>
      </c>
      <c r="G291" s="228">
        <v>1980</v>
      </c>
      <c r="H291" s="224">
        <v>77.123999999999995</v>
      </c>
      <c r="I291" s="224">
        <v>5.9649900000000002</v>
      </c>
      <c r="J291" s="224">
        <v>12.163601999999999</v>
      </c>
      <c r="K291" s="224">
        <v>0.51200199999999996</v>
      </c>
      <c r="L291" s="224">
        <v>0</v>
      </c>
      <c r="M291" s="224">
        <v>58.483392000000002</v>
      </c>
      <c r="N291" s="229">
        <v>3250.97</v>
      </c>
      <c r="O291" s="224">
        <v>58.483392000000002</v>
      </c>
      <c r="P291" s="229">
        <v>3250.97</v>
      </c>
      <c r="Q291" s="223">
        <v>1.7989520666139645E-2</v>
      </c>
      <c r="R291" s="224">
        <v>75.599999999999994</v>
      </c>
      <c r="S291" s="224">
        <v>1.3600077623601572</v>
      </c>
      <c r="T291" s="224">
        <v>1079.3712399683789</v>
      </c>
      <c r="U291" s="225">
        <v>81.60046574160944</v>
      </c>
    </row>
    <row r="292" spans="1:21" ht="15.95" customHeight="1" x14ac:dyDescent="0.25">
      <c r="A292" s="241" t="s">
        <v>37</v>
      </c>
      <c r="B292" s="227" t="s">
        <v>31</v>
      </c>
      <c r="C292" s="228">
        <v>14</v>
      </c>
      <c r="D292" s="226" t="s">
        <v>73</v>
      </c>
      <c r="E292" s="226"/>
      <c r="F292" s="228">
        <v>60</v>
      </c>
      <c r="G292" s="228">
        <v>1985</v>
      </c>
      <c r="H292" s="224">
        <v>74.201999999999998</v>
      </c>
      <c r="I292" s="224">
        <v>7.3175499999999998</v>
      </c>
      <c r="J292" s="224">
        <v>9.4586670000000002</v>
      </c>
      <c r="K292" s="224">
        <v>2.6460999999999998E-2</v>
      </c>
      <c r="L292" s="224">
        <v>0</v>
      </c>
      <c r="M292" s="224">
        <v>57.399324999999997</v>
      </c>
      <c r="N292" s="229">
        <v>3133.55</v>
      </c>
      <c r="O292" s="224">
        <v>57.399324999999997</v>
      </c>
      <c r="P292" s="229">
        <v>3133.55</v>
      </c>
      <c r="Q292" s="223">
        <v>1.8317666863461566E-2</v>
      </c>
      <c r="R292" s="224">
        <v>75.599999999999994</v>
      </c>
      <c r="S292" s="224">
        <v>1.3848156148776942</v>
      </c>
      <c r="T292" s="224">
        <v>1099.0600118076939</v>
      </c>
      <c r="U292" s="225">
        <v>83.08893689266165</v>
      </c>
    </row>
    <row r="293" spans="1:21" ht="15.95" customHeight="1" x14ac:dyDescent="0.25">
      <c r="A293" s="241" t="s">
        <v>37</v>
      </c>
      <c r="B293" s="227" t="s">
        <v>31</v>
      </c>
      <c r="C293" s="228">
        <v>16</v>
      </c>
      <c r="D293" s="226" t="s">
        <v>76</v>
      </c>
      <c r="E293" s="226"/>
      <c r="F293" s="228">
        <v>59</v>
      </c>
      <c r="G293" s="228">
        <v>1964</v>
      </c>
      <c r="H293" s="224">
        <v>65.033000000000001</v>
      </c>
      <c r="I293" s="224">
        <v>4.6191000000000004</v>
      </c>
      <c r="J293" s="224">
        <v>11.083969</v>
      </c>
      <c r="K293" s="224">
        <v>0.53189799999999998</v>
      </c>
      <c r="L293" s="224">
        <v>0</v>
      </c>
      <c r="M293" s="224">
        <v>48.798031999999999</v>
      </c>
      <c r="N293" s="229">
        <v>2642.27</v>
      </c>
      <c r="O293" s="224">
        <v>48.798031999999999</v>
      </c>
      <c r="P293" s="229">
        <v>2642.27</v>
      </c>
      <c r="Q293" s="223">
        <v>1.8468223156603982E-2</v>
      </c>
      <c r="R293" s="224">
        <v>75.599999999999994</v>
      </c>
      <c r="S293" s="224">
        <v>1.3961976706392609</v>
      </c>
      <c r="T293" s="224">
        <v>1108.093389396239</v>
      </c>
      <c r="U293" s="225">
        <v>83.771860238355657</v>
      </c>
    </row>
    <row r="294" spans="1:21" ht="15.95" customHeight="1" x14ac:dyDescent="0.25">
      <c r="A294" s="241" t="s">
        <v>37</v>
      </c>
      <c r="B294" s="227" t="s">
        <v>31</v>
      </c>
      <c r="C294" s="228">
        <v>17</v>
      </c>
      <c r="D294" s="226" t="s">
        <v>80</v>
      </c>
      <c r="E294" s="226"/>
      <c r="F294" s="228">
        <v>72</v>
      </c>
      <c r="G294" s="228">
        <v>1989</v>
      </c>
      <c r="H294" s="224">
        <v>102.964</v>
      </c>
      <c r="I294" s="224">
        <v>6.665985</v>
      </c>
      <c r="J294" s="224">
        <v>17.196617</v>
      </c>
      <c r="K294" s="224">
        <v>0.67801800000000001</v>
      </c>
      <c r="L294" s="224">
        <v>0</v>
      </c>
      <c r="M294" s="224">
        <v>78.423392000000007</v>
      </c>
      <c r="N294" s="229">
        <v>4195.87</v>
      </c>
      <c r="O294" s="224">
        <v>78.423392000000007</v>
      </c>
      <c r="P294" s="229">
        <v>4195.87</v>
      </c>
      <c r="Q294" s="223">
        <v>1.8690615295516785E-2</v>
      </c>
      <c r="R294" s="224">
        <v>75.599999999999994</v>
      </c>
      <c r="S294" s="224">
        <v>1.4130105163410689</v>
      </c>
      <c r="T294" s="224">
        <v>1121.436917731007</v>
      </c>
      <c r="U294" s="225">
        <v>84.780630980464124</v>
      </c>
    </row>
    <row r="295" spans="1:21" ht="15.95" customHeight="1" x14ac:dyDescent="0.25">
      <c r="A295" s="239" t="s">
        <v>37</v>
      </c>
      <c r="B295" s="80" t="s">
        <v>99</v>
      </c>
      <c r="C295" s="88">
        <v>9</v>
      </c>
      <c r="D295" s="89" t="s">
        <v>508</v>
      </c>
      <c r="E295" s="89"/>
      <c r="F295" s="88">
        <v>56</v>
      </c>
      <c r="G295" s="88" t="s">
        <v>413</v>
      </c>
      <c r="H295" s="90">
        <v>73.887900000000002</v>
      </c>
      <c r="I295" s="90">
        <v>10.4826</v>
      </c>
      <c r="J295" s="90">
        <v>5.4</v>
      </c>
      <c r="K295" s="90">
        <v>0</v>
      </c>
      <c r="L295" s="90">
        <v>0</v>
      </c>
      <c r="M295" s="90">
        <v>58.005299999999998</v>
      </c>
      <c r="N295" s="91">
        <v>3089.09</v>
      </c>
      <c r="O295" s="90">
        <v>58.005299999999998</v>
      </c>
      <c r="P295" s="91">
        <v>3089.09</v>
      </c>
      <c r="Q295" s="92">
        <v>1.8777471682599082E-2</v>
      </c>
      <c r="R295" s="90">
        <v>95.5</v>
      </c>
      <c r="S295" s="93">
        <v>1.7932485456882123</v>
      </c>
      <c r="T295" s="93">
        <v>1126.6483009559449</v>
      </c>
      <c r="U295" s="94">
        <v>107.59491274129275</v>
      </c>
    </row>
    <row r="296" spans="1:21" ht="15.95" customHeight="1" x14ac:dyDescent="0.25">
      <c r="A296" s="241" t="s">
        <v>37</v>
      </c>
      <c r="B296" s="227" t="s">
        <v>31</v>
      </c>
      <c r="C296" s="228">
        <v>18</v>
      </c>
      <c r="D296" s="226" t="s">
        <v>78</v>
      </c>
      <c r="E296" s="226"/>
      <c r="F296" s="228">
        <v>20</v>
      </c>
      <c r="G296" s="228">
        <v>1991</v>
      </c>
      <c r="H296" s="224">
        <v>26.617000000000001</v>
      </c>
      <c r="I296" s="224">
        <v>2.5310429999999999</v>
      </c>
      <c r="J296" s="224">
        <v>4.1489279999999997</v>
      </c>
      <c r="K296" s="224">
        <v>-0.38904300000000003</v>
      </c>
      <c r="L296" s="224">
        <v>0</v>
      </c>
      <c r="M296" s="224">
        <v>20.326073999999998</v>
      </c>
      <c r="N296" s="229">
        <v>1071.33</v>
      </c>
      <c r="O296" s="224">
        <v>20.326073999999998</v>
      </c>
      <c r="P296" s="229">
        <v>1071.33</v>
      </c>
      <c r="Q296" s="223">
        <v>1.897274789280614E-2</v>
      </c>
      <c r="R296" s="224">
        <v>75.599999999999994</v>
      </c>
      <c r="S296" s="224">
        <v>1.434339740696144</v>
      </c>
      <c r="T296" s="224">
        <v>1138.3648735683685</v>
      </c>
      <c r="U296" s="225">
        <v>86.060384441768647</v>
      </c>
    </row>
    <row r="297" spans="1:21" ht="15.95" customHeight="1" x14ac:dyDescent="0.25">
      <c r="A297" s="241" t="s">
        <v>37</v>
      </c>
      <c r="B297" s="227" t="s">
        <v>31</v>
      </c>
      <c r="C297" s="228">
        <v>19</v>
      </c>
      <c r="D297" s="226" t="s">
        <v>82</v>
      </c>
      <c r="E297" s="226"/>
      <c r="F297" s="228">
        <v>71</v>
      </c>
      <c r="G297" s="228">
        <v>1985</v>
      </c>
      <c r="H297" s="224">
        <v>111.182</v>
      </c>
      <c r="I297" s="224">
        <v>7.9511900000000004</v>
      </c>
      <c r="J297" s="224">
        <v>18.684961000000001</v>
      </c>
      <c r="K297" s="224">
        <v>0.51480899999999996</v>
      </c>
      <c r="L297" s="224">
        <v>0</v>
      </c>
      <c r="M297" s="224">
        <v>84.031036999999998</v>
      </c>
      <c r="N297" s="229">
        <v>4324.5</v>
      </c>
      <c r="O297" s="224">
        <v>84.031036999999998</v>
      </c>
      <c r="P297" s="229">
        <v>4324.5</v>
      </c>
      <c r="Q297" s="223">
        <v>1.9431387906116312E-2</v>
      </c>
      <c r="R297" s="224">
        <v>75.599999999999994</v>
      </c>
      <c r="S297" s="224">
        <v>1.4690129257023932</v>
      </c>
      <c r="T297" s="224">
        <v>1165.8832743669786</v>
      </c>
      <c r="U297" s="225">
        <v>88.140775542143572</v>
      </c>
    </row>
    <row r="298" spans="1:21" ht="15.95" customHeight="1" x14ac:dyDescent="0.2">
      <c r="A298" s="240" t="s">
        <v>37</v>
      </c>
      <c r="B298" s="95" t="s">
        <v>131</v>
      </c>
      <c r="C298" s="96">
        <v>4</v>
      </c>
      <c r="D298" s="97" t="s">
        <v>311</v>
      </c>
      <c r="E298" s="98" t="s">
        <v>42</v>
      </c>
      <c r="F298" s="99">
        <v>60</v>
      </c>
      <c r="G298" s="99">
        <v>1990</v>
      </c>
      <c r="H298" s="100">
        <v>75.099999999999994</v>
      </c>
      <c r="I298" s="100">
        <v>3.7229999999999999</v>
      </c>
      <c r="J298" s="100">
        <v>8.2883220000000009</v>
      </c>
      <c r="K298" s="100">
        <v>0.71399999999999997</v>
      </c>
      <c r="L298" s="100">
        <v>0</v>
      </c>
      <c r="M298" s="100">
        <v>62.374681000000002</v>
      </c>
      <c r="N298" s="101">
        <v>3205.07</v>
      </c>
      <c r="O298" s="100">
        <v>62.374681000000002</v>
      </c>
      <c r="P298" s="101">
        <v>3205.07</v>
      </c>
      <c r="Q298" s="102">
        <v>1.9461253888370611E-2</v>
      </c>
      <c r="R298" s="100">
        <v>107.7</v>
      </c>
      <c r="S298" s="103">
        <v>2.0959770437775149</v>
      </c>
      <c r="T298" s="103">
        <v>1167.6752333022366</v>
      </c>
      <c r="U298" s="104">
        <v>125.75862262665089</v>
      </c>
    </row>
    <row r="299" spans="1:21" ht="15.95" customHeight="1" x14ac:dyDescent="0.25">
      <c r="A299" s="239" t="s">
        <v>37</v>
      </c>
      <c r="B299" s="80" t="s">
        <v>99</v>
      </c>
      <c r="C299" s="88">
        <v>10</v>
      </c>
      <c r="D299" s="89" t="s">
        <v>509</v>
      </c>
      <c r="E299" s="89"/>
      <c r="F299" s="88">
        <v>52</v>
      </c>
      <c r="G299" s="88" t="s">
        <v>261</v>
      </c>
      <c r="H299" s="90">
        <v>48.544800000000002</v>
      </c>
      <c r="I299" s="90">
        <v>3.7370999999999999</v>
      </c>
      <c r="J299" s="90">
        <v>0.55000000000000004</v>
      </c>
      <c r="K299" s="90">
        <v>1.3878999999999999</v>
      </c>
      <c r="L299" s="90">
        <v>7.7165999999999997</v>
      </c>
      <c r="M299" s="90">
        <v>35.153199999999998</v>
      </c>
      <c r="N299" s="91">
        <v>2137.5500000000002</v>
      </c>
      <c r="O299" s="90">
        <v>40.305999999999997</v>
      </c>
      <c r="P299" s="91">
        <v>2054.2600000000002</v>
      </c>
      <c r="Q299" s="92">
        <v>1.9620690662330957E-2</v>
      </c>
      <c r="R299" s="90">
        <v>95.5</v>
      </c>
      <c r="S299" s="93">
        <v>1.8737759582526063</v>
      </c>
      <c r="T299" s="93">
        <v>1177.2414397398575</v>
      </c>
      <c r="U299" s="94">
        <v>112.42655749515639</v>
      </c>
    </row>
    <row r="300" spans="1:21" ht="15.95" customHeight="1" x14ac:dyDescent="0.25">
      <c r="A300" s="241" t="s">
        <v>37</v>
      </c>
      <c r="B300" s="227" t="s">
        <v>31</v>
      </c>
      <c r="C300" s="228">
        <v>20</v>
      </c>
      <c r="D300" s="226" t="s">
        <v>85</v>
      </c>
      <c r="E300" s="226"/>
      <c r="F300" s="228">
        <v>31</v>
      </c>
      <c r="G300" s="228">
        <v>1986</v>
      </c>
      <c r="H300" s="224">
        <v>46.417999999999999</v>
      </c>
      <c r="I300" s="224">
        <v>3.5745459999999998</v>
      </c>
      <c r="J300" s="224">
        <v>5.765358</v>
      </c>
      <c r="K300" s="224">
        <v>0.35245500000000002</v>
      </c>
      <c r="L300" s="224">
        <v>0</v>
      </c>
      <c r="M300" s="224">
        <v>36.725645</v>
      </c>
      <c r="N300" s="229">
        <v>1870.28</v>
      </c>
      <c r="O300" s="224">
        <v>36.725645</v>
      </c>
      <c r="P300" s="229">
        <v>1870.28</v>
      </c>
      <c r="Q300" s="223">
        <v>1.9636442137006223E-2</v>
      </c>
      <c r="R300" s="224">
        <v>75.599999999999994</v>
      </c>
      <c r="S300" s="224">
        <v>1.4845150255576702</v>
      </c>
      <c r="T300" s="224">
        <v>1178.1865282203735</v>
      </c>
      <c r="U300" s="225">
        <v>89.07090153346023</v>
      </c>
    </row>
    <row r="301" spans="1:21" ht="15.95" customHeight="1" x14ac:dyDescent="0.25">
      <c r="A301" s="241" t="s">
        <v>37</v>
      </c>
      <c r="B301" s="227" t="s">
        <v>31</v>
      </c>
      <c r="C301" s="228">
        <v>21</v>
      </c>
      <c r="D301" s="226" t="s">
        <v>77</v>
      </c>
      <c r="E301" s="226"/>
      <c r="F301" s="228">
        <v>32</v>
      </c>
      <c r="G301" s="228">
        <v>1986</v>
      </c>
      <c r="H301" s="224">
        <v>51.470999999999997</v>
      </c>
      <c r="I301" s="224">
        <v>3.5979960000000002</v>
      </c>
      <c r="J301" s="224">
        <v>8.7396290000000008</v>
      </c>
      <c r="K301" s="224">
        <v>0</v>
      </c>
      <c r="L301" s="224">
        <v>0</v>
      </c>
      <c r="M301" s="224">
        <v>39.110371000000001</v>
      </c>
      <c r="N301" s="229">
        <v>1927.93</v>
      </c>
      <c r="O301" s="224">
        <v>39.110371000000001</v>
      </c>
      <c r="P301" s="229">
        <v>1927.93</v>
      </c>
      <c r="Q301" s="223">
        <v>2.0286198669038812E-2</v>
      </c>
      <c r="R301" s="224">
        <v>75.599999999999994</v>
      </c>
      <c r="S301" s="224">
        <v>1.533636619379334</v>
      </c>
      <c r="T301" s="224">
        <v>1217.1719201423289</v>
      </c>
      <c r="U301" s="225">
        <v>92.01819716276006</v>
      </c>
    </row>
    <row r="302" spans="1:21" ht="15.95" customHeight="1" x14ac:dyDescent="0.25">
      <c r="A302" s="241" t="s">
        <v>37</v>
      </c>
      <c r="B302" s="227" t="s">
        <v>31</v>
      </c>
      <c r="C302" s="228">
        <v>22</v>
      </c>
      <c r="D302" s="226" t="s">
        <v>79</v>
      </c>
      <c r="E302" s="226"/>
      <c r="F302" s="228">
        <v>88</v>
      </c>
      <c r="G302" s="228">
        <v>1986</v>
      </c>
      <c r="H302" s="224">
        <v>135.86500000000001</v>
      </c>
      <c r="I302" s="224">
        <v>9.7241890000000009</v>
      </c>
      <c r="J302" s="224">
        <v>19.978427</v>
      </c>
      <c r="K302" s="224">
        <v>0.57780299999999996</v>
      </c>
      <c r="L302" s="224">
        <v>0</v>
      </c>
      <c r="M302" s="224">
        <v>105.584566</v>
      </c>
      <c r="N302" s="229">
        <v>5195.53</v>
      </c>
      <c r="O302" s="224">
        <v>105.584566</v>
      </c>
      <c r="P302" s="229">
        <v>5195.53</v>
      </c>
      <c r="Q302" s="223">
        <v>2.0322193500951779E-2</v>
      </c>
      <c r="R302" s="224">
        <v>75.599999999999994</v>
      </c>
      <c r="S302" s="224">
        <v>1.5363578286719544</v>
      </c>
      <c r="T302" s="224">
        <v>1219.3316100571067</v>
      </c>
      <c r="U302" s="225">
        <v>92.181469720317253</v>
      </c>
    </row>
    <row r="303" spans="1:21" ht="15.95" customHeight="1" thickBot="1" x14ac:dyDescent="0.3">
      <c r="A303" s="242" t="s">
        <v>37</v>
      </c>
      <c r="B303" s="235" t="s">
        <v>378</v>
      </c>
      <c r="C303" s="243">
        <v>5</v>
      </c>
      <c r="D303" s="244" t="s">
        <v>390</v>
      </c>
      <c r="E303" s="244"/>
      <c r="F303" s="243">
        <v>8</v>
      </c>
      <c r="G303" s="243">
        <v>1978</v>
      </c>
      <c r="H303" s="245">
        <v>7.6139999999999999</v>
      </c>
      <c r="I303" s="245">
        <v>0.16200000000000001</v>
      </c>
      <c r="J303" s="245">
        <v>0.58399999999999996</v>
      </c>
      <c r="K303" s="245">
        <v>-8.9999999999999993E-3</v>
      </c>
      <c r="L303" s="245">
        <v>1.238</v>
      </c>
      <c r="M303" s="245">
        <v>5.6390000000000002</v>
      </c>
      <c r="N303" s="246">
        <v>571.25</v>
      </c>
      <c r="O303" s="245">
        <v>6.8769999999999998</v>
      </c>
      <c r="P303" s="246">
        <v>286.04000000000002</v>
      </c>
      <c r="Q303" s="247">
        <v>2.1881000000000001E-2</v>
      </c>
      <c r="R303" s="245">
        <v>137.44900000000001</v>
      </c>
      <c r="S303" s="248">
        <v>3.01</v>
      </c>
      <c r="T303" s="248">
        <v>1312.86</v>
      </c>
      <c r="U303" s="249">
        <v>180.45</v>
      </c>
    </row>
    <row r="304" spans="1:21" ht="15.95" customHeight="1" x14ac:dyDescent="0.25">
      <c r="A304" s="238" t="s">
        <v>39</v>
      </c>
      <c r="B304" s="63" t="s">
        <v>378</v>
      </c>
      <c r="C304" s="64">
        <v>1</v>
      </c>
      <c r="D304" s="65" t="s">
        <v>391</v>
      </c>
      <c r="E304" s="65"/>
      <c r="F304" s="64">
        <v>29</v>
      </c>
      <c r="G304" s="64">
        <v>1986</v>
      </c>
      <c r="H304" s="66">
        <v>21.443000000000001</v>
      </c>
      <c r="I304" s="66">
        <v>2.5750000000000002</v>
      </c>
      <c r="J304" s="66">
        <v>3.968</v>
      </c>
      <c r="K304" s="66">
        <v>-0.53500000000000003</v>
      </c>
      <c r="L304" s="66">
        <v>2.778</v>
      </c>
      <c r="M304" s="66">
        <v>12.657</v>
      </c>
      <c r="N304" s="67">
        <v>1577.48</v>
      </c>
      <c r="O304" s="66">
        <v>15.435</v>
      </c>
      <c r="P304" s="67">
        <v>1464.93</v>
      </c>
      <c r="Q304" s="68">
        <v>1.0401000000000001E-2</v>
      </c>
      <c r="R304" s="66">
        <v>137.44900000000001</v>
      </c>
      <c r="S304" s="69">
        <v>1.43</v>
      </c>
      <c r="T304" s="69">
        <v>624.05999999999995</v>
      </c>
      <c r="U304" s="87">
        <v>85.78</v>
      </c>
    </row>
    <row r="305" spans="1:21" ht="15.95" customHeight="1" x14ac:dyDescent="0.2">
      <c r="A305" s="213" t="s">
        <v>39</v>
      </c>
      <c r="B305" s="33" t="s">
        <v>104</v>
      </c>
      <c r="C305" s="44">
        <v>1</v>
      </c>
      <c r="D305" s="206" t="s">
        <v>147</v>
      </c>
      <c r="E305" s="45"/>
      <c r="F305" s="207">
        <v>45</v>
      </c>
      <c r="G305" s="208" t="s">
        <v>53</v>
      </c>
      <c r="H305" s="49">
        <v>40.630000000000003</v>
      </c>
      <c r="I305" s="209">
        <v>3.82</v>
      </c>
      <c r="J305" s="209">
        <v>7.49</v>
      </c>
      <c r="K305" s="209">
        <v>-0.1</v>
      </c>
      <c r="L305" s="209">
        <v>5.2956000000000003</v>
      </c>
      <c r="M305" s="209">
        <v>24.124400000000001</v>
      </c>
      <c r="N305" s="210">
        <v>2350.1</v>
      </c>
      <c r="O305" s="209">
        <v>29.42</v>
      </c>
      <c r="P305" s="210">
        <v>2350.1</v>
      </c>
      <c r="Q305" s="48">
        <v>1.2518616229096636E-2</v>
      </c>
      <c r="R305" s="46">
        <v>88.5</v>
      </c>
      <c r="S305" s="49">
        <v>1.1078975362750523</v>
      </c>
      <c r="T305" s="49">
        <v>751.11697374579808</v>
      </c>
      <c r="U305" s="111">
        <v>66.473852176503129</v>
      </c>
    </row>
    <row r="306" spans="1:21" ht="15.95" customHeight="1" x14ac:dyDescent="0.25">
      <c r="A306" s="213" t="s">
        <v>39</v>
      </c>
      <c r="B306" s="33" t="s">
        <v>383</v>
      </c>
      <c r="C306" s="34">
        <v>2</v>
      </c>
      <c r="D306" s="35" t="s">
        <v>435</v>
      </c>
      <c r="E306" s="35"/>
      <c r="F306" s="34">
        <v>40</v>
      </c>
      <c r="G306" s="34">
        <v>1990</v>
      </c>
      <c r="H306" s="36">
        <v>31.22</v>
      </c>
      <c r="I306" s="36">
        <v>0</v>
      </c>
      <c r="J306" s="36">
        <v>0</v>
      </c>
      <c r="K306" s="36">
        <v>0</v>
      </c>
      <c r="L306" s="36">
        <v>0</v>
      </c>
      <c r="M306" s="36">
        <v>31.22</v>
      </c>
      <c r="N306" s="37">
        <v>2258.2600000000002</v>
      </c>
      <c r="O306" s="36">
        <v>31.22</v>
      </c>
      <c r="P306" s="37">
        <v>2258.2600000000002</v>
      </c>
      <c r="Q306" s="38">
        <v>1.3823999999999999E-2</v>
      </c>
      <c r="R306" s="36">
        <v>137.44900000000001</v>
      </c>
      <c r="S306" s="39">
        <v>1.9</v>
      </c>
      <c r="T306" s="39">
        <v>829.44</v>
      </c>
      <c r="U306" s="70">
        <v>114.01</v>
      </c>
    </row>
    <row r="307" spans="1:21" ht="15.95" customHeight="1" x14ac:dyDescent="0.2">
      <c r="A307" s="214" t="s">
        <v>39</v>
      </c>
      <c r="B307" s="50" t="s">
        <v>157</v>
      </c>
      <c r="C307" s="51">
        <v>5</v>
      </c>
      <c r="D307" s="52" t="s">
        <v>205</v>
      </c>
      <c r="E307" s="53" t="s">
        <v>42</v>
      </c>
      <c r="F307" s="51">
        <v>50</v>
      </c>
      <c r="G307" s="51">
        <v>1970</v>
      </c>
      <c r="H307" s="54">
        <v>36.497999999999998</v>
      </c>
      <c r="I307" s="54">
        <v>0</v>
      </c>
      <c r="J307" s="54">
        <v>0</v>
      </c>
      <c r="K307" s="54">
        <v>0</v>
      </c>
      <c r="L307" s="54">
        <v>0</v>
      </c>
      <c r="M307" s="54">
        <v>36.497999999999998</v>
      </c>
      <c r="N307" s="55"/>
      <c r="O307" s="54">
        <v>36.497999999999998</v>
      </c>
      <c r="P307" s="55">
        <v>2599</v>
      </c>
      <c r="Q307" s="56">
        <v>1.4043093497499036E-2</v>
      </c>
      <c r="R307" s="54">
        <v>125.5</v>
      </c>
      <c r="S307" s="57">
        <v>1.7624082339361291</v>
      </c>
      <c r="T307" s="57">
        <v>842.5856098499421</v>
      </c>
      <c r="U307" s="58">
        <v>105.74449403616772</v>
      </c>
    </row>
    <row r="308" spans="1:21" ht="15.95" customHeight="1" x14ac:dyDescent="0.25">
      <c r="A308" s="213" t="s">
        <v>39</v>
      </c>
      <c r="B308" s="33" t="s">
        <v>378</v>
      </c>
      <c r="C308" s="34">
        <v>3</v>
      </c>
      <c r="D308" s="35" t="s">
        <v>436</v>
      </c>
      <c r="E308" s="35"/>
      <c r="F308" s="34">
        <v>5</v>
      </c>
      <c r="G308" s="34">
        <v>1949</v>
      </c>
      <c r="H308" s="36">
        <v>5.0419999999999998</v>
      </c>
      <c r="I308" s="36">
        <v>0.71</v>
      </c>
      <c r="J308" s="36">
        <v>0.753</v>
      </c>
      <c r="K308" s="36">
        <v>-9.8000000000000004E-2</v>
      </c>
      <c r="L308" s="36">
        <v>0</v>
      </c>
      <c r="M308" s="36">
        <v>3.677</v>
      </c>
      <c r="N308" s="37">
        <v>260.33999999999997</v>
      </c>
      <c r="O308" s="36">
        <v>3.677</v>
      </c>
      <c r="P308" s="37">
        <v>260.33999999999997</v>
      </c>
      <c r="Q308" s="38">
        <v>1.4123E-2</v>
      </c>
      <c r="R308" s="36">
        <v>137.44900000000001</v>
      </c>
      <c r="S308" s="39">
        <v>1.94</v>
      </c>
      <c r="T308" s="39">
        <v>847.38</v>
      </c>
      <c r="U308" s="70">
        <v>116.47</v>
      </c>
    </row>
    <row r="309" spans="1:21" ht="15.95" customHeight="1" x14ac:dyDescent="0.25">
      <c r="A309" s="214" t="s">
        <v>39</v>
      </c>
      <c r="B309" s="50" t="s">
        <v>119</v>
      </c>
      <c r="C309" s="40">
        <v>1</v>
      </c>
      <c r="D309" s="41" t="s">
        <v>568</v>
      </c>
      <c r="E309" s="41" t="s">
        <v>121</v>
      </c>
      <c r="F309" s="40">
        <v>7</v>
      </c>
      <c r="G309" s="40" t="s">
        <v>53</v>
      </c>
      <c r="H309" s="42">
        <v>4.5999999999999996</v>
      </c>
      <c r="I309" s="42">
        <v>0.15770000000000001</v>
      </c>
      <c r="J309" s="42">
        <v>0</v>
      </c>
      <c r="K309" s="42">
        <v>4.6300000000000001E-2</v>
      </c>
      <c r="L309" s="42">
        <v>0</v>
      </c>
      <c r="M309" s="42">
        <v>4.3959999999999999</v>
      </c>
      <c r="N309" s="43">
        <v>302.8</v>
      </c>
      <c r="O309" s="42">
        <v>4.3959999999999999</v>
      </c>
      <c r="P309" s="43">
        <v>302.8</v>
      </c>
      <c r="Q309" s="32">
        <v>1.4517833553500659E-2</v>
      </c>
      <c r="R309" s="42">
        <v>75.5</v>
      </c>
      <c r="S309" s="30">
        <v>1.0960964332892997</v>
      </c>
      <c r="T309" s="30">
        <v>871.07001321003952</v>
      </c>
      <c r="U309" s="110">
        <v>65.765785997357995</v>
      </c>
    </row>
    <row r="310" spans="1:21" ht="15.95" customHeight="1" x14ac:dyDescent="0.25">
      <c r="A310" s="214" t="s">
        <v>39</v>
      </c>
      <c r="B310" s="50" t="s">
        <v>119</v>
      </c>
      <c r="C310" s="40">
        <v>2</v>
      </c>
      <c r="D310" s="41" t="s">
        <v>569</v>
      </c>
      <c r="E310" s="41" t="s">
        <v>121</v>
      </c>
      <c r="F310" s="40">
        <v>40</v>
      </c>
      <c r="G310" s="40" t="s">
        <v>53</v>
      </c>
      <c r="H310" s="42">
        <v>44.5</v>
      </c>
      <c r="I310" s="42">
        <v>4.3318000000000003</v>
      </c>
      <c r="J310" s="42">
        <v>8.1936</v>
      </c>
      <c r="K310" s="42">
        <v>-0.25180000000000002</v>
      </c>
      <c r="L310" s="42">
        <v>0</v>
      </c>
      <c r="M310" s="42">
        <v>32.226399999999998</v>
      </c>
      <c r="N310" s="43">
        <v>2195.6</v>
      </c>
      <c r="O310" s="42">
        <v>32.226399999999998</v>
      </c>
      <c r="P310" s="43">
        <v>2195.6</v>
      </c>
      <c r="Q310" s="32">
        <v>1.4677719074512662E-2</v>
      </c>
      <c r="R310" s="42">
        <v>75.5</v>
      </c>
      <c r="S310" s="30">
        <v>1.1081677901257061</v>
      </c>
      <c r="T310" s="30">
        <v>880.66314447075979</v>
      </c>
      <c r="U310" s="110">
        <v>66.490067407542355</v>
      </c>
    </row>
    <row r="311" spans="1:21" ht="15.95" customHeight="1" x14ac:dyDescent="0.25">
      <c r="A311" s="214" t="s">
        <v>39</v>
      </c>
      <c r="B311" s="50" t="s">
        <v>119</v>
      </c>
      <c r="C311" s="40">
        <v>3</v>
      </c>
      <c r="D311" s="41" t="s">
        <v>570</v>
      </c>
      <c r="E311" s="41" t="s">
        <v>121</v>
      </c>
      <c r="F311" s="40">
        <v>30</v>
      </c>
      <c r="G311" s="40" t="s">
        <v>53</v>
      </c>
      <c r="H311" s="42">
        <v>31.4</v>
      </c>
      <c r="I311" s="42">
        <v>2.3393999999999999</v>
      </c>
      <c r="J311" s="42">
        <v>5.0540000000000003</v>
      </c>
      <c r="K311" s="42">
        <v>6.6E-3</v>
      </c>
      <c r="L311" s="42">
        <v>0</v>
      </c>
      <c r="M311" s="42">
        <v>24</v>
      </c>
      <c r="N311" s="43">
        <v>1575.42</v>
      </c>
      <c r="O311" s="42">
        <v>24</v>
      </c>
      <c r="P311" s="43">
        <v>1575.42</v>
      </c>
      <c r="Q311" s="32">
        <v>1.5234032829340747E-2</v>
      </c>
      <c r="R311" s="42">
        <v>75.5</v>
      </c>
      <c r="S311" s="30">
        <v>1.1501694786152263</v>
      </c>
      <c r="T311" s="30">
        <v>914.04196976044477</v>
      </c>
      <c r="U311" s="110">
        <v>69.010168716913583</v>
      </c>
    </row>
    <row r="312" spans="1:21" ht="15.95" customHeight="1" x14ac:dyDescent="0.25">
      <c r="A312" s="213" t="s">
        <v>39</v>
      </c>
      <c r="B312" s="33" t="s">
        <v>160</v>
      </c>
      <c r="C312" s="34">
        <v>2</v>
      </c>
      <c r="D312" s="35" t="s">
        <v>401</v>
      </c>
      <c r="E312" s="35" t="s">
        <v>42</v>
      </c>
      <c r="F312" s="34">
        <v>45</v>
      </c>
      <c r="G312" s="34">
        <v>1983</v>
      </c>
      <c r="H312" s="36">
        <v>50.103999999999999</v>
      </c>
      <c r="I312" s="36">
        <v>4.2329999999999997</v>
      </c>
      <c r="J312" s="36">
        <v>9.2249999999999996</v>
      </c>
      <c r="K312" s="36">
        <v>-0.86699999999999999</v>
      </c>
      <c r="L312" s="36"/>
      <c r="M312" s="36">
        <v>37.512999999999998</v>
      </c>
      <c r="N312" s="37">
        <v>2435.44</v>
      </c>
      <c r="O312" s="36">
        <v>37.512999999999998</v>
      </c>
      <c r="P312" s="37">
        <v>2435.44</v>
      </c>
      <c r="Q312" s="38">
        <v>1.5402966199126235E-2</v>
      </c>
      <c r="R312" s="36">
        <v>118.1</v>
      </c>
      <c r="S312" s="39">
        <v>1.8190903081168084</v>
      </c>
      <c r="T312" s="39">
        <v>924.17797194757406</v>
      </c>
      <c r="U312" s="70">
        <v>109.14541848700848</v>
      </c>
    </row>
    <row r="313" spans="1:21" ht="15.95" customHeight="1" x14ac:dyDescent="0.25">
      <c r="A313" s="214" t="s">
        <v>39</v>
      </c>
      <c r="B313" s="50" t="s">
        <v>119</v>
      </c>
      <c r="C313" s="40">
        <v>4</v>
      </c>
      <c r="D313" s="41" t="s">
        <v>571</v>
      </c>
      <c r="E313" s="41" t="s">
        <v>121</v>
      </c>
      <c r="F313" s="40">
        <v>10</v>
      </c>
      <c r="G313" s="40" t="s">
        <v>53</v>
      </c>
      <c r="H313" s="42">
        <v>12.5</v>
      </c>
      <c r="I313" s="42">
        <v>0.52569999999999995</v>
      </c>
      <c r="J313" s="42">
        <v>2.8967999999999998</v>
      </c>
      <c r="K313" s="42">
        <v>-6.6699999999999995E-2</v>
      </c>
      <c r="L313" s="42">
        <v>0</v>
      </c>
      <c r="M313" s="42">
        <v>9.1441999999999997</v>
      </c>
      <c r="N313" s="43">
        <v>591.21</v>
      </c>
      <c r="O313" s="42">
        <v>9.1441999999999997</v>
      </c>
      <c r="P313" s="43">
        <v>591.21</v>
      </c>
      <c r="Q313" s="32">
        <v>1.5466923766512744E-2</v>
      </c>
      <c r="R313" s="42">
        <v>75.5</v>
      </c>
      <c r="S313" s="30">
        <v>1.1677527443717122</v>
      </c>
      <c r="T313" s="30">
        <v>928.0154259907647</v>
      </c>
      <c r="U313" s="110">
        <v>70.065164662302735</v>
      </c>
    </row>
    <row r="314" spans="1:21" ht="15.95" customHeight="1" x14ac:dyDescent="0.25">
      <c r="A314" s="213" t="s">
        <v>39</v>
      </c>
      <c r="B314" s="33" t="s">
        <v>160</v>
      </c>
      <c r="C314" s="34">
        <v>1</v>
      </c>
      <c r="D314" s="35" t="s">
        <v>367</v>
      </c>
      <c r="E314" s="35" t="s">
        <v>42</v>
      </c>
      <c r="F314" s="34">
        <v>55</v>
      </c>
      <c r="G314" s="34">
        <v>1972</v>
      </c>
      <c r="H314" s="36">
        <v>53.627000000000002</v>
      </c>
      <c r="I314" s="36">
        <v>5.4260000000000002</v>
      </c>
      <c r="J314" s="36">
        <v>9.2140000000000004</v>
      </c>
      <c r="K314" s="36">
        <v>-0.377</v>
      </c>
      <c r="L314" s="36"/>
      <c r="M314" s="36">
        <v>39.363999999999997</v>
      </c>
      <c r="N314" s="37">
        <v>2527.62</v>
      </c>
      <c r="O314" s="36">
        <v>39.363999999999997</v>
      </c>
      <c r="P314" s="37">
        <v>2527.62</v>
      </c>
      <c r="Q314" s="38">
        <v>1.5573543491505843E-2</v>
      </c>
      <c r="R314" s="36">
        <v>118.1</v>
      </c>
      <c r="S314" s="39">
        <v>1.8392354863468401</v>
      </c>
      <c r="T314" s="39">
        <v>934.41260949035063</v>
      </c>
      <c r="U314" s="70">
        <v>110.3541291808104</v>
      </c>
    </row>
    <row r="315" spans="1:21" ht="15.95" customHeight="1" x14ac:dyDescent="0.25">
      <c r="A315" s="213" t="s">
        <v>39</v>
      </c>
      <c r="B315" s="33" t="s">
        <v>150</v>
      </c>
      <c r="C315" s="34">
        <v>1</v>
      </c>
      <c r="D315" s="35" t="s">
        <v>600</v>
      </c>
      <c r="E315" s="35" t="s">
        <v>42</v>
      </c>
      <c r="F315" s="34">
        <v>50</v>
      </c>
      <c r="G315" s="34">
        <v>1978</v>
      </c>
      <c r="H315" s="36">
        <v>51.743000000000002</v>
      </c>
      <c r="I315" s="36">
        <v>2.7341609999999998</v>
      </c>
      <c r="J315" s="36">
        <v>8.4670190000000005</v>
      </c>
      <c r="K315" s="36">
        <v>-0.23516100000000001</v>
      </c>
      <c r="L315" s="36">
        <v>0</v>
      </c>
      <c r="M315" s="36">
        <v>40.776980999999999</v>
      </c>
      <c r="N315" s="37">
        <v>2617.85</v>
      </c>
      <c r="O315" s="36">
        <v>40.776980999999999</v>
      </c>
      <c r="P315" s="37">
        <v>2617.85</v>
      </c>
      <c r="Q315" s="38">
        <v>1.5576E-2</v>
      </c>
      <c r="R315" s="36">
        <v>135.5</v>
      </c>
      <c r="S315" s="39">
        <v>2.1105480000000001</v>
      </c>
      <c r="T315" s="39">
        <v>934.56</v>
      </c>
      <c r="U315" s="70">
        <v>126.63287999999999</v>
      </c>
    </row>
    <row r="316" spans="1:21" ht="15.95" customHeight="1" x14ac:dyDescent="0.25">
      <c r="A316" s="214" t="s">
        <v>39</v>
      </c>
      <c r="B316" s="50" t="s">
        <v>119</v>
      </c>
      <c r="C316" s="40">
        <v>5</v>
      </c>
      <c r="D316" s="41" t="s">
        <v>572</v>
      </c>
      <c r="E316" s="41" t="s">
        <v>121</v>
      </c>
      <c r="F316" s="40">
        <v>20</v>
      </c>
      <c r="G316" s="40" t="s">
        <v>53</v>
      </c>
      <c r="H316" s="42">
        <v>20.3</v>
      </c>
      <c r="I316" s="42">
        <v>1.8925000000000001</v>
      </c>
      <c r="J316" s="42">
        <v>3.5855999999999999</v>
      </c>
      <c r="K316" s="42">
        <v>0.19850000000000001</v>
      </c>
      <c r="L316" s="42">
        <v>0</v>
      </c>
      <c r="M316" s="42">
        <v>14.6234</v>
      </c>
      <c r="N316" s="43">
        <v>936.33</v>
      </c>
      <c r="O316" s="42">
        <v>14.6234</v>
      </c>
      <c r="P316" s="43">
        <v>936.33</v>
      </c>
      <c r="Q316" s="32">
        <v>1.5617784328174894E-2</v>
      </c>
      <c r="R316" s="42">
        <v>75.5</v>
      </c>
      <c r="S316" s="30">
        <v>1.1791427167772046</v>
      </c>
      <c r="T316" s="30">
        <v>937.06705969049369</v>
      </c>
      <c r="U316" s="110">
        <v>70.748563006632281</v>
      </c>
    </row>
    <row r="317" spans="1:21" ht="15.95" customHeight="1" x14ac:dyDescent="0.2">
      <c r="A317" s="213" t="s">
        <v>39</v>
      </c>
      <c r="B317" s="33" t="s">
        <v>321</v>
      </c>
      <c r="C317" s="44">
        <v>2</v>
      </c>
      <c r="D317" s="45" t="s">
        <v>633</v>
      </c>
      <c r="E317" s="45" t="s">
        <v>121</v>
      </c>
      <c r="F317" s="44">
        <v>31</v>
      </c>
      <c r="G317" s="44">
        <v>1989</v>
      </c>
      <c r="H317" s="46">
        <v>32.72</v>
      </c>
      <c r="I317" s="46">
        <v>3.04</v>
      </c>
      <c r="J317" s="46">
        <v>4.9400000000000004</v>
      </c>
      <c r="K317" s="46">
        <v>-0.34</v>
      </c>
      <c r="L317" s="46"/>
      <c r="M317" s="46"/>
      <c r="N317" s="47"/>
      <c r="O317" s="46">
        <v>25.08</v>
      </c>
      <c r="P317" s="47">
        <v>1600.68</v>
      </c>
      <c r="Q317" s="48">
        <v>1.5668340955094083E-2</v>
      </c>
      <c r="R317" s="46">
        <v>124.369</v>
      </c>
      <c r="S317" s="49">
        <v>1.9486558962440961</v>
      </c>
      <c r="T317" s="49">
        <v>940.10045730564491</v>
      </c>
      <c r="U317" s="111">
        <v>116.91935377464576</v>
      </c>
    </row>
    <row r="318" spans="1:21" ht="15.95" customHeight="1" x14ac:dyDescent="0.25">
      <c r="A318" s="213" t="s">
        <v>39</v>
      </c>
      <c r="B318" s="33" t="s">
        <v>150</v>
      </c>
      <c r="C318" s="34">
        <v>2</v>
      </c>
      <c r="D318" s="35" t="s">
        <v>601</v>
      </c>
      <c r="E318" s="35" t="s">
        <v>42</v>
      </c>
      <c r="F318" s="34">
        <v>50</v>
      </c>
      <c r="G318" s="34">
        <v>1968</v>
      </c>
      <c r="H318" s="36">
        <v>52.581000000000003</v>
      </c>
      <c r="I318" s="36">
        <v>3.2777699999999999</v>
      </c>
      <c r="J318" s="36">
        <v>8.4086510000000008</v>
      </c>
      <c r="K318" s="36">
        <v>-6.4769999999999994E-2</v>
      </c>
      <c r="L318" s="36">
        <v>0</v>
      </c>
      <c r="M318" s="36">
        <v>40.959349000000003</v>
      </c>
      <c r="N318" s="37">
        <v>2579.2399999999998</v>
      </c>
      <c r="O318" s="36">
        <v>40.959349000000003</v>
      </c>
      <c r="P318" s="37">
        <v>2579.2399999999998</v>
      </c>
      <c r="Q318" s="38">
        <v>1.5879999999999998E-2</v>
      </c>
      <c r="R318" s="36">
        <v>135.5</v>
      </c>
      <c r="S318" s="39">
        <v>2.1517399999999998</v>
      </c>
      <c r="T318" s="39">
        <v>952.79999999999984</v>
      </c>
      <c r="U318" s="70">
        <v>129.10439999999997</v>
      </c>
    </row>
    <row r="319" spans="1:21" ht="15.95" customHeight="1" x14ac:dyDescent="0.2">
      <c r="A319" s="214" t="s">
        <v>39</v>
      </c>
      <c r="B319" s="50" t="s">
        <v>157</v>
      </c>
      <c r="C319" s="51">
        <v>4</v>
      </c>
      <c r="D319" s="52" t="s">
        <v>194</v>
      </c>
      <c r="E319" s="53" t="s">
        <v>42</v>
      </c>
      <c r="F319" s="51">
        <v>80</v>
      </c>
      <c r="G319" s="51">
        <v>1972</v>
      </c>
      <c r="H319" s="54">
        <v>62.366999999999997</v>
      </c>
      <c r="I319" s="54">
        <v>0</v>
      </c>
      <c r="J319" s="54">
        <v>0</v>
      </c>
      <c r="K319" s="54">
        <v>0</v>
      </c>
      <c r="L319" s="54">
        <v>0</v>
      </c>
      <c r="M319" s="54">
        <v>62.366999999999997</v>
      </c>
      <c r="N319" s="55"/>
      <c r="O319" s="54">
        <v>62.366999999999997</v>
      </c>
      <c r="P319" s="55">
        <v>3906.3</v>
      </c>
      <c r="Q319" s="56">
        <v>1.5965747638430228E-2</v>
      </c>
      <c r="R319" s="54">
        <v>125.5</v>
      </c>
      <c r="S319" s="57">
        <v>2.0037013286229937</v>
      </c>
      <c r="T319" s="57">
        <v>957.94485830581368</v>
      </c>
      <c r="U319" s="58">
        <v>120.22207971737961</v>
      </c>
    </row>
    <row r="320" spans="1:21" ht="15.95" customHeight="1" x14ac:dyDescent="0.2">
      <c r="A320" s="214" t="s">
        <v>39</v>
      </c>
      <c r="B320" s="50" t="s">
        <v>151</v>
      </c>
      <c r="C320" s="51">
        <v>5</v>
      </c>
      <c r="D320" s="52" t="s">
        <v>309</v>
      </c>
      <c r="E320" s="53" t="s">
        <v>125</v>
      </c>
      <c r="F320" s="51">
        <v>8</v>
      </c>
      <c r="G320" s="51">
        <v>1977</v>
      </c>
      <c r="H320" s="54">
        <v>6.5</v>
      </c>
      <c r="I320" s="54">
        <v>0</v>
      </c>
      <c r="J320" s="54">
        <v>0</v>
      </c>
      <c r="K320" s="54">
        <v>0</v>
      </c>
      <c r="L320" s="54">
        <v>0</v>
      </c>
      <c r="M320" s="54">
        <v>6.5</v>
      </c>
      <c r="N320" s="55">
        <v>407.06</v>
      </c>
      <c r="O320" s="54">
        <v>6.5</v>
      </c>
      <c r="P320" s="55">
        <v>407.1</v>
      </c>
      <c r="Q320" s="56">
        <v>1.596659297469909E-2</v>
      </c>
      <c r="R320" s="54">
        <v>133.4</v>
      </c>
      <c r="S320" s="57">
        <v>2.1299435028248586</v>
      </c>
      <c r="T320" s="57">
        <v>957.99557848194536</v>
      </c>
      <c r="U320" s="58">
        <v>127.79661016949152</v>
      </c>
    </row>
    <row r="321" spans="1:21" ht="15.95" customHeight="1" x14ac:dyDescent="0.2">
      <c r="A321" s="213" t="s">
        <v>39</v>
      </c>
      <c r="B321" s="33" t="s">
        <v>321</v>
      </c>
      <c r="C321" s="44">
        <v>5</v>
      </c>
      <c r="D321" s="45" t="s">
        <v>635</v>
      </c>
      <c r="E321" s="45" t="s">
        <v>121</v>
      </c>
      <c r="F321" s="44">
        <v>30</v>
      </c>
      <c r="G321" s="44">
        <v>1993</v>
      </c>
      <c r="H321" s="46">
        <v>32.979999999999997</v>
      </c>
      <c r="I321" s="46">
        <v>2.98</v>
      </c>
      <c r="J321" s="46">
        <v>4.3499999999999996</v>
      </c>
      <c r="K321" s="46">
        <v>0.13</v>
      </c>
      <c r="L321" s="46"/>
      <c r="M321" s="46"/>
      <c r="N321" s="47"/>
      <c r="O321" s="46">
        <v>25.52</v>
      </c>
      <c r="P321" s="47">
        <v>1596.54</v>
      </c>
      <c r="Q321" s="48">
        <v>1.5984566625327271E-2</v>
      </c>
      <c r="R321" s="46">
        <v>124.369</v>
      </c>
      <c r="S321" s="49">
        <v>1.9879845666253273</v>
      </c>
      <c r="T321" s="49">
        <v>959.07399751963624</v>
      </c>
      <c r="U321" s="111">
        <v>119.27907399751963</v>
      </c>
    </row>
    <row r="322" spans="1:21" ht="15.95" customHeight="1" x14ac:dyDescent="0.2">
      <c r="A322" s="214" t="s">
        <v>39</v>
      </c>
      <c r="B322" s="50" t="s">
        <v>151</v>
      </c>
      <c r="C322" s="51">
        <v>3</v>
      </c>
      <c r="D322" s="52" t="s">
        <v>447</v>
      </c>
      <c r="E322" s="53" t="s">
        <v>153</v>
      </c>
      <c r="F322" s="51">
        <v>9</v>
      </c>
      <c r="G322" s="51"/>
      <c r="H322" s="54">
        <v>11.4</v>
      </c>
      <c r="I322" s="54">
        <v>2.1</v>
      </c>
      <c r="J322" s="54">
        <v>1.4</v>
      </c>
      <c r="K322" s="54">
        <v>-1</v>
      </c>
      <c r="L322" s="54">
        <v>0</v>
      </c>
      <c r="M322" s="54">
        <v>8.9</v>
      </c>
      <c r="N322" s="55">
        <v>553.67999999999995</v>
      </c>
      <c r="O322" s="54">
        <v>8.9</v>
      </c>
      <c r="P322" s="55">
        <v>553.67999999999995</v>
      </c>
      <c r="Q322" s="56">
        <v>1.6074266724461786E-2</v>
      </c>
      <c r="R322" s="54">
        <v>133.4</v>
      </c>
      <c r="S322" s="57">
        <v>2.1443071810432022</v>
      </c>
      <c r="T322" s="57">
        <v>964.45600346770721</v>
      </c>
      <c r="U322" s="58">
        <v>128.65843086259213</v>
      </c>
    </row>
    <row r="323" spans="1:21" ht="15.95" customHeight="1" x14ac:dyDescent="0.2">
      <c r="A323" s="213" t="s">
        <v>39</v>
      </c>
      <c r="B323" s="33" t="s">
        <v>321</v>
      </c>
      <c r="C323" s="44">
        <v>1</v>
      </c>
      <c r="D323" s="45" t="s">
        <v>632</v>
      </c>
      <c r="E323" s="45" t="s">
        <v>121</v>
      </c>
      <c r="F323" s="44">
        <v>23</v>
      </c>
      <c r="G323" s="44">
        <v>1991</v>
      </c>
      <c r="H323" s="46">
        <v>26.18</v>
      </c>
      <c r="I323" s="46">
        <v>2.2599999999999998</v>
      </c>
      <c r="J323" s="46">
        <v>3.97</v>
      </c>
      <c r="K323" s="46">
        <v>0.24</v>
      </c>
      <c r="L323" s="46"/>
      <c r="M323" s="46"/>
      <c r="N323" s="47"/>
      <c r="O323" s="46">
        <v>19.71</v>
      </c>
      <c r="P323" s="47">
        <v>1210.54</v>
      </c>
      <c r="Q323" s="48">
        <v>1.628198985576685E-2</v>
      </c>
      <c r="R323" s="46">
        <v>124.369</v>
      </c>
      <c r="S323" s="49">
        <v>2.0249747963718674</v>
      </c>
      <c r="T323" s="49">
        <v>976.91939134601103</v>
      </c>
      <c r="U323" s="111">
        <v>121.49848778231205</v>
      </c>
    </row>
    <row r="324" spans="1:21" ht="15.95" customHeight="1" x14ac:dyDescent="0.25">
      <c r="A324" s="213" t="s">
        <v>39</v>
      </c>
      <c r="B324" s="33" t="s">
        <v>150</v>
      </c>
      <c r="C324" s="34">
        <v>3</v>
      </c>
      <c r="D324" s="35" t="s">
        <v>602</v>
      </c>
      <c r="E324" s="35" t="s">
        <v>42</v>
      </c>
      <c r="F324" s="34">
        <v>50</v>
      </c>
      <c r="G324" s="34">
        <v>1977</v>
      </c>
      <c r="H324" s="36">
        <v>52.106999999999999</v>
      </c>
      <c r="I324" s="36">
        <v>3.3963450000000002</v>
      </c>
      <c r="J324" s="36">
        <v>7.7958119999999997</v>
      </c>
      <c r="K324" s="36">
        <v>-0.28534500000000002</v>
      </c>
      <c r="L324" s="36">
        <v>0</v>
      </c>
      <c r="M324" s="36">
        <v>41.200187999999997</v>
      </c>
      <c r="N324" s="37">
        <v>2526.63</v>
      </c>
      <c r="O324" s="36">
        <v>41.200187999999997</v>
      </c>
      <c r="P324" s="37">
        <v>2526.63</v>
      </c>
      <c r="Q324" s="38">
        <v>1.6306000000000001E-2</v>
      </c>
      <c r="R324" s="36">
        <v>135.5</v>
      </c>
      <c r="S324" s="39">
        <v>2.209463</v>
      </c>
      <c r="T324" s="39">
        <v>978.36000000000013</v>
      </c>
      <c r="U324" s="70">
        <v>132.56778000000003</v>
      </c>
    </row>
    <row r="325" spans="1:21" ht="15.95" customHeight="1" x14ac:dyDescent="0.25">
      <c r="A325" s="213" t="s">
        <v>39</v>
      </c>
      <c r="B325" s="33" t="s">
        <v>150</v>
      </c>
      <c r="C325" s="34">
        <v>9</v>
      </c>
      <c r="D325" s="35" t="s">
        <v>605</v>
      </c>
      <c r="E325" s="35" t="s">
        <v>42</v>
      </c>
      <c r="F325" s="34">
        <v>20</v>
      </c>
      <c r="G325" s="34">
        <v>1990</v>
      </c>
      <c r="H325" s="36">
        <v>22.434000000000001</v>
      </c>
      <c r="I325" s="36">
        <v>1.7259420000000001</v>
      </c>
      <c r="J325" s="36">
        <v>3.9905520000000001</v>
      </c>
      <c r="K325" s="36">
        <v>8.0579999999999992E-3</v>
      </c>
      <c r="L325" s="36">
        <v>0</v>
      </c>
      <c r="M325" s="36">
        <v>16.709447999999998</v>
      </c>
      <c r="N325" s="37">
        <v>1024.3900000000001</v>
      </c>
      <c r="O325" s="36">
        <v>16.709447999999998</v>
      </c>
      <c r="P325" s="37">
        <v>1024.3900000000001</v>
      </c>
      <c r="Q325" s="38">
        <v>1.6310999999999999E-2</v>
      </c>
      <c r="R325" s="36">
        <v>135.5</v>
      </c>
      <c r="S325" s="39">
        <v>2.2101405000000001</v>
      </c>
      <c r="T325" s="39">
        <v>978.66</v>
      </c>
      <c r="U325" s="70">
        <v>132.60843</v>
      </c>
    </row>
    <row r="326" spans="1:21" ht="15.95" customHeight="1" x14ac:dyDescent="0.25">
      <c r="A326" s="214" t="s">
        <v>39</v>
      </c>
      <c r="B326" s="50" t="s">
        <v>119</v>
      </c>
      <c r="C326" s="40">
        <v>6</v>
      </c>
      <c r="D326" s="41" t="s">
        <v>428</v>
      </c>
      <c r="E326" s="41" t="s">
        <v>121</v>
      </c>
      <c r="F326" s="40">
        <v>10</v>
      </c>
      <c r="G326" s="40" t="s">
        <v>53</v>
      </c>
      <c r="H326" s="42">
        <v>13.2</v>
      </c>
      <c r="I326" s="42">
        <v>0.47310000000000002</v>
      </c>
      <c r="J326" s="42">
        <v>2.1926000000000001</v>
      </c>
      <c r="K326" s="42">
        <v>-0.11609999999999999</v>
      </c>
      <c r="L326" s="42">
        <v>0</v>
      </c>
      <c r="M326" s="42">
        <v>10.650399999999999</v>
      </c>
      <c r="N326" s="43">
        <v>650.15</v>
      </c>
      <c r="O326" s="42">
        <v>10.650399999999999</v>
      </c>
      <c r="P326" s="43">
        <v>650.15</v>
      </c>
      <c r="Q326" s="32">
        <v>1.638145043451511E-2</v>
      </c>
      <c r="R326" s="42">
        <v>75.5</v>
      </c>
      <c r="S326" s="30">
        <v>1.2367995078058909</v>
      </c>
      <c r="T326" s="30">
        <v>982.88702607090659</v>
      </c>
      <c r="U326" s="110">
        <v>74.207970468353452</v>
      </c>
    </row>
    <row r="327" spans="1:21" ht="15.95" customHeight="1" x14ac:dyDescent="0.2">
      <c r="A327" s="214" t="s">
        <v>39</v>
      </c>
      <c r="B327" s="50" t="s">
        <v>321</v>
      </c>
      <c r="C327" s="51">
        <v>8</v>
      </c>
      <c r="D327" s="45" t="s">
        <v>637</v>
      </c>
      <c r="E327" s="53" t="s">
        <v>121</v>
      </c>
      <c r="F327" s="51">
        <v>22</v>
      </c>
      <c r="G327" s="51">
        <v>1973</v>
      </c>
      <c r="H327" s="54">
        <v>27.07</v>
      </c>
      <c r="I327" s="54">
        <v>2.0499999999999998</v>
      </c>
      <c r="J327" s="54">
        <v>2.78</v>
      </c>
      <c r="K327" s="54">
        <v>-0.06</v>
      </c>
      <c r="L327" s="54"/>
      <c r="M327" s="54"/>
      <c r="N327" s="55"/>
      <c r="O327" s="54">
        <v>22.3</v>
      </c>
      <c r="P327" s="55">
        <v>1351.3</v>
      </c>
      <c r="Q327" s="56">
        <v>1.6502627099829796E-2</v>
      </c>
      <c r="R327" s="54">
        <v>125.369</v>
      </c>
      <c r="S327" s="57">
        <v>2.0689178568785618</v>
      </c>
      <c r="T327" s="57">
        <v>990.15762598978779</v>
      </c>
      <c r="U327" s="58">
        <v>124.1350714127137</v>
      </c>
    </row>
    <row r="328" spans="1:21" ht="15.95" customHeight="1" x14ac:dyDescent="0.2">
      <c r="A328" s="214" t="s">
        <v>39</v>
      </c>
      <c r="B328" s="50" t="s">
        <v>151</v>
      </c>
      <c r="C328" s="51">
        <v>6</v>
      </c>
      <c r="D328" s="52" t="s">
        <v>362</v>
      </c>
      <c r="E328" s="53" t="s">
        <v>153</v>
      </c>
      <c r="F328" s="51">
        <v>10</v>
      </c>
      <c r="G328" s="51"/>
      <c r="H328" s="54">
        <v>13.199000000000002</v>
      </c>
      <c r="I328" s="54">
        <v>1.1000000000000001</v>
      </c>
      <c r="J328" s="54">
        <v>2.1</v>
      </c>
      <c r="K328" s="54">
        <v>1.9E-2</v>
      </c>
      <c r="L328" s="54">
        <v>0</v>
      </c>
      <c r="M328" s="54">
        <v>9.98</v>
      </c>
      <c r="N328" s="55">
        <v>600.9</v>
      </c>
      <c r="O328" s="54">
        <v>10</v>
      </c>
      <c r="P328" s="55">
        <v>600.9</v>
      </c>
      <c r="Q328" s="56">
        <v>1.6641704110500914E-2</v>
      </c>
      <c r="R328" s="54">
        <v>133.4</v>
      </c>
      <c r="S328" s="57">
        <v>2.2200033283408223</v>
      </c>
      <c r="T328" s="57">
        <v>998.50224663005486</v>
      </c>
      <c r="U328" s="58">
        <v>133.20019970044933</v>
      </c>
    </row>
    <row r="329" spans="1:21" ht="15.95" customHeight="1" x14ac:dyDescent="0.2">
      <c r="A329" s="214" t="s">
        <v>39</v>
      </c>
      <c r="B329" s="50" t="s">
        <v>321</v>
      </c>
      <c r="C329" s="51">
        <v>9</v>
      </c>
      <c r="D329" s="45" t="s">
        <v>638</v>
      </c>
      <c r="E329" s="53" t="s">
        <v>121</v>
      </c>
      <c r="F329" s="51">
        <v>4</v>
      </c>
      <c r="G329" s="51">
        <v>1964</v>
      </c>
      <c r="H329" s="54">
        <v>4.91</v>
      </c>
      <c r="I329" s="54">
        <v>0.63</v>
      </c>
      <c r="J329" s="54">
        <v>0.97</v>
      </c>
      <c r="K329" s="54">
        <v>-7.0000000000000007E-2</v>
      </c>
      <c r="L329" s="54"/>
      <c r="M329" s="54"/>
      <c r="N329" s="55"/>
      <c r="O329" s="54">
        <v>3.38</v>
      </c>
      <c r="P329" s="55">
        <v>202.37</v>
      </c>
      <c r="Q329" s="56">
        <v>1.6702080347877648E-2</v>
      </c>
      <c r="R329" s="54">
        <v>124.369</v>
      </c>
      <c r="S329" s="57">
        <v>2.077221030785195</v>
      </c>
      <c r="T329" s="57">
        <v>1002.124820872659</v>
      </c>
      <c r="U329" s="58">
        <v>124.63326184711173</v>
      </c>
    </row>
    <row r="330" spans="1:21" ht="15.95" customHeight="1" x14ac:dyDescent="0.25">
      <c r="A330" s="213" t="s">
        <v>39</v>
      </c>
      <c r="B330" s="33" t="s">
        <v>150</v>
      </c>
      <c r="C330" s="34">
        <v>4</v>
      </c>
      <c r="D330" s="35" t="s">
        <v>603</v>
      </c>
      <c r="E330" s="35" t="s">
        <v>42</v>
      </c>
      <c r="F330" s="34">
        <v>50</v>
      </c>
      <c r="G330" s="34">
        <v>1976</v>
      </c>
      <c r="H330" s="36">
        <v>53.064999999999998</v>
      </c>
      <c r="I330" s="36">
        <v>2.4410129999999999</v>
      </c>
      <c r="J330" s="36">
        <v>7.8132650000000003</v>
      </c>
      <c r="K330" s="36">
        <v>-4.4012999999999997E-2</v>
      </c>
      <c r="L330" s="36">
        <v>0</v>
      </c>
      <c r="M330" s="36">
        <v>42.854734999999998</v>
      </c>
      <c r="N330" s="37">
        <v>2562.54</v>
      </c>
      <c r="O330" s="36">
        <v>42.854734999999998</v>
      </c>
      <c r="P330" s="37">
        <v>2562.54</v>
      </c>
      <c r="Q330" s="38">
        <v>1.6722999999999998E-2</v>
      </c>
      <c r="R330" s="36">
        <v>135.5</v>
      </c>
      <c r="S330" s="39">
        <v>2.2659664999999998</v>
      </c>
      <c r="T330" s="39">
        <v>1003.3799999999999</v>
      </c>
      <c r="U330" s="70">
        <v>135.95799</v>
      </c>
    </row>
    <row r="331" spans="1:21" ht="15.95" customHeight="1" x14ac:dyDescent="0.2">
      <c r="A331" s="214" t="s">
        <v>39</v>
      </c>
      <c r="B331" s="50" t="s">
        <v>151</v>
      </c>
      <c r="C331" s="51">
        <v>2</v>
      </c>
      <c r="D331" s="52" t="s">
        <v>236</v>
      </c>
      <c r="E331" s="53" t="s">
        <v>125</v>
      </c>
      <c r="F331" s="51">
        <v>7</v>
      </c>
      <c r="G331" s="51">
        <v>1970</v>
      </c>
      <c r="H331" s="54">
        <v>6.87</v>
      </c>
      <c r="I331" s="54">
        <v>0.5</v>
      </c>
      <c r="J331" s="54">
        <v>7.0000000000000007E-2</v>
      </c>
      <c r="K331" s="54">
        <v>-0.1</v>
      </c>
      <c r="L331" s="54">
        <v>0</v>
      </c>
      <c r="M331" s="54">
        <v>6.4</v>
      </c>
      <c r="N331" s="55">
        <v>379.07</v>
      </c>
      <c r="O331" s="54">
        <v>6.4</v>
      </c>
      <c r="P331" s="55">
        <v>379.07</v>
      </c>
      <c r="Q331" s="56">
        <v>1.6883425224892501E-2</v>
      </c>
      <c r="R331" s="54">
        <v>133.4</v>
      </c>
      <c r="S331" s="57">
        <v>2.2522489250006599</v>
      </c>
      <c r="T331" s="57">
        <v>1013.0055134935501</v>
      </c>
      <c r="U331" s="58">
        <v>135.1349355000396</v>
      </c>
    </row>
    <row r="332" spans="1:21" ht="15.95" customHeight="1" x14ac:dyDescent="0.2">
      <c r="A332" s="214" t="s">
        <v>39</v>
      </c>
      <c r="B332" s="50" t="s">
        <v>321</v>
      </c>
      <c r="C332" s="51">
        <v>6</v>
      </c>
      <c r="D332" s="45" t="s">
        <v>636</v>
      </c>
      <c r="E332" s="53" t="s">
        <v>121</v>
      </c>
      <c r="F332" s="51">
        <v>20</v>
      </c>
      <c r="G332" s="51">
        <v>1991</v>
      </c>
      <c r="H332" s="54">
        <v>23.509999999999998</v>
      </c>
      <c r="I332" s="54">
        <v>1.74</v>
      </c>
      <c r="J332" s="54">
        <v>2.5499999999999998</v>
      </c>
      <c r="K332" s="54">
        <v>0.81</v>
      </c>
      <c r="L332" s="54"/>
      <c r="M332" s="54"/>
      <c r="N332" s="55"/>
      <c r="O332" s="54">
        <v>18.41</v>
      </c>
      <c r="P332" s="55">
        <v>1085.8</v>
      </c>
      <c r="Q332" s="56">
        <v>1.6955240375759809E-2</v>
      </c>
      <c r="R332" s="54">
        <v>124.369</v>
      </c>
      <c r="S332" s="57">
        <v>2.1087062902928717</v>
      </c>
      <c r="T332" s="57">
        <v>1017.3144225455885</v>
      </c>
      <c r="U332" s="58">
        <v>126.5223774175723</v>
      </c>
    </row>
    <row r="333" spans="1:21" ht="15.95" customHeight="1" x14ac:dyDescent="0.25">
      <c r="A333" s="214" t="s">
        <v>39</v>
      </c>
      <c r="B333" s="50" t="s">
        <v>119</v>
      </c>
      <c r="C333" s="40">
        <v>7</v>
      </c>
      <c r="D333" s="41" t="s">
        <v>573</v>
      </c>
      <c r="E333" s="41" t="s">
        <v>121</v>
      </c>
      <c r="F333" s="40">
        <v>38</v>
      </c>
      <c r="G333" s="40" t="s">
        <v>53</v>
      </c>
      <c r="H333" s="42">
        <v>44.4</v>
      </c>
      <c r="I333" s="42">
        <v>3.4695999999999998</v>
      </c>
      <c r="J333" s="42">
        <v>7.8182</v>
      </c>
      <c r="K333" s="42">
        <v>-0.81759999999999999</v>
      </c>
      <c r="L333" s="42">
        <v>0</v>
      </c>
      <c r="M333" s="42">
        <v>33.9298</v>
      </c>
      <c r="N333" s="43">
        <v>2000</v>
      </c>
      <c r="O333" s="42">
        <v>33.9298</v>
      </c>
      <c r="P333" s="43">
        <v>2000</v>
      </c>
      <c r="Q333" s="32">
        <v>1.6964900000000002E-2</v>
      </c>
      <c r="R333" s="42">
        <v>75.5</v>
      </c>
      <c r="S333" s="30">
        <v>1.2808499500000001</v>
      </c>
      <c r="T333" s="30">
        <v>1017.8940000000001</v>
      </c>
      <c r="U333" s="110">
        <v>76.850997000000007</v>
      </c>
    </row>
    <row r="334" spans="1:21" ht="15.95" customHeight="1" x14ac:dyDescent="0.25">
      <c r="A334" s="213" t="s">
        <v>39</v>
      </c>
      <c r="B334" s="33" t="s">
        <v>150</v>
      </c>
      <c r="C334" s="34">
        <v>6</v>
      </c>
      <c r="D334" s="35" t="s">
        <v>604</v>
      </c>
      <c r="E334" s="35" t="s">
        <v>42</v>
      </c>
      <c r="F334" s="34">
        <v>50</v>
      </c>
      <c r="G334" s="34">
        <v>1977</v>
      </c>
      <c r="H334" s="36">
        <v>52.874000000000002</v>
      </c>
      <c r="I334" s="36">
        <v>3.4941629999999999</v>
      </c>
      <c r="J334" s="36">
        <v>8.0951109999999993</v>
      </c>
      <c r="K334" s="36">
        <v>-0.48516300000000001</v>
      </c>
      <c r="L334" s="36">
        <v>7.51858</v>
      </c>
      <c r="M334" s="36">
        <v>41.769888999999999</v>
      </c>
      <c r="N334" s="37">
        <v>2455.6999999999998</v>
      </c>
      <c r="O334" s="36">
        <v>41.769888999999999</v>
      </c>
      <c r="P334" s="37">
        <v>2455.6999999999998</v>
      </c>
      <c r="Q334" s="38">
        <v>1.7009E-2</v>
      </c>
      <c r="R334" s="36">
        <v>135.5</v>
      </c>
      <c r="S334" s="39">
        <v>2.3047195</v>
      </c>
      <c r="T334" s="39">
        <v>1020.54</v>
      </c>
      <c r="U334" s="70">
        <v>138.28316999999998</v>
      </c>
    </row>
    <row r="335" spans="1:21" ht="15.95" customHeight="1" x14ac:dyDescent="0.2">
      <c r="A335" s="213" t="s">
        <v>39</v>
      </c>
      <c r="B335" s="33" t="s">
        <v>321</v>
      </c>
      <c r="C335" s="44">
        <v>4</v>
      </c>
      <c r="D335" s="45" t="s">
        <v>373</v>
      </c>
      <c r="E335" s="45" t="s">
        <v>121</v>
      </c>
      <c r="F335" s="44">
        <v>32</v>
      </c>
      <c r="G335" s="44">
        <v>1986</v>
      </c>
      <c r="H335" s="46">
        <v>39.39</v>
      </c>
      <c r="I335" s="46">
        <v>4</v>
      </c>
      <c r="J335" s="46">
        <v>3.77</v>
      </c>
      <c r="K335" s="46">
        <v>0.13</v>
      </c>
      <c r="L335" s="46"/>
      <c r="M335" s="46"/>
      <c r="N335" s="47"/>
      <c r="O335" s="46">
        <v>31.49</v>
      </c>
      <c r="P335" s="47">
        <v>1829.87</v>
      </c>
      <c r="Q335" s="48">
        <v>1.7208872761452998E-2</v>
      </c>
      <c r="R335" s="46">
        <v>124.369</v>
      </c>
      <c r="S335" s="49">
        <v>2.1402502964691479</v>
      </c>
      <c r="T335" s="49">
        <v>1032.5323656871799</v>
      </c>
      <c r="U335" s="111">
        <v>128.41501778814887</v>
      </c>
    </row>
    <row r="336" spans="1:21" ht="15.95" customHeight="1" x14ac:dyDescent="0.2">
      <c r="A336" s="214" t="s">
        <v>39</v>
      </c>
      <c r="B336" s="50" t="s">
        <v>131</v>
      </c>
      <c r="C336" s="51">
        <v>6</v>
      </c>
      <c r="D336" s="59" t="s">
        <v>181</v>
      </c>
      <c r="E336" s="60" t="s">
        <v>42</v>
      </c>
      <c r="F336" s="61">
        <v>60</v>
      </c>
      <c r="G336" s="61">
        <v>1975</v>
      </c>
      <c r="H336" s="54">
        <v>41.32</v>
      </c>
      <c r="I336" s="54">
        <v>2.907</v>
      </c>
      <c r="J336" s="54">
        <v>0</v>
      </c>
      <c r="K336" s="54">
        <v>0.96899900000000005</v>
      </c>
      <c r="L336" s="54">
        <v>0</v>
      </c>
      <c r="M336" s="54">
        <v>37.444004</v>
      </c>
      <c r="N336" s="62">
        <v>2174.69</v>
      </c>
      <c r="O336" s="54">
        <v>37.444004</v>
      </c>
      <c r="P336" s="62">
        <v>2174.69</v>
      </c>
      <c r="Q336" s="56">
        <v>1.7218088095314735E-2</v>
      </c>
      <c r="R336" s="54">
        <v>107.7</v>
      </c>
      <c r="S336" s="57">
        <v>1.8543880878653969</v>
      </c>
      <c r="T336" s="57">
        <v>1033.0852857188841</v>
      </c>
      <c r="U336" s="58">
        <v>111.26328527192382</v>
      </c>
    </row>
    <row r="337" spans="1:21" ht="15.95" customHeight="1" x14ac:dyDescent="0.2">
      <c r="A337" s="214" t="s">
        <v>39</v>
      </c>
      <c r="B337" s="50" t="s">
        <v>321</v>
      </c>
      <c r="C337" s="51">
        <v>7</v>
      </c>
      <c r="D337" s="45" t="s">
        <v>372</v>
      </c>
      <c r="E337" s="53" t="s">
        <v>121</v>
      </c>
      <c r="F337" s="51">
        <v>30</v>
      </c>
      <c r="G337" s="51">
        <v>1990</v>
      </c>
      <c r="H337" s="54">
        <v>35.69</v>
      </c>
      <c r="I337" s="54">
        <v>3.21</v>
      </c>
      <c r="J337" s="54">
        <v>4.99</v>
      </c>
      <c r="K337" s="54">
        <v>0.77</v>
      </c>
      <c r="L337" s="54"/>
      <c r="M337" s="54"/>
      <c r="N337" s="55"/>
      <c r="O337" s="54">
        <v>26.72</v>
      </c>
      <c r="P337" s="55">
        <v>1550.85</v>
      </c>
      <c r="Q337" s="56">
        <v>1.7229261372795564E-2</v>
      </c>
      <c r="R337" s="54">
        <v>124.369</v>
      </c>
      <c r="S337" s="57">
        <v>2.1427860076732115</v>
      </c>
      <c r="T337" s="57">
        <v>1033.7556823677339</v>
      </c>
      <c r="U337" s="58">
        <v>128.5671604603927</v>
      </c>
    </row>
    <row r="338" spans="1:21" ht="15.95" customHeight="1" x14ac:dyDescent="0.2">
      <c r="A338" s="214" t="s">
        <v>39</v>
      </c>
      <c r="B338" s="50" t="s">
        <v>157</v>
      </c>
      <c r="C338" s="51">
        <v>6</v>
      </c>
      <c r="D338" s="52" t="s">
        <v>190</v>
      </c>
      <c r="E338" s="53" t="s">
        <v>42</v>
      </c>
      <c r="F338" s="51">
        <v>50</v>
      </c>
      <c r="G338" s="51">
        <v>1984</v>
      </c>
      <c r="H338" s="54">
        <v>44.543999999999997</v>
      </c>
      <c r="I338" s="54">
        <v>0</v>
      </c>
      <c r="J338" s="54">
        <v>0</v>
      </c>
      <c r="K338" s="54">
        <v>0</v>
      </c>
      <c r="L338" s="54">
        <v>0</v>
      </c>
      <c r="M338" s="54">
        <v>44.543999999999997</v>
      </c>
      <c r="N338" s="55"/>
      <c r="O338" s="54">
        <v>44.543999999999997</v>
      </c>
      <c r="P338" s="55">
        <v>2577</v>
      </c>
      <c r="Q338" s="56">
        <v>1.7285215366705471E-2</v>
      </c>
      <c r="R338" s="54">
        <v>125.5</v>
      </c>
      <c r="S338" s="57">
        <v>2.1692945285215366</v>
      </c>
      <c r="T338" s="57">
        <v>1037.1129220023283</v>
      </c>
      <c r="U338" s="58">
        <v>130.15767171129221</v>
      </c>
    </row>
    <row r="339" spans="1:21" ht="15.95" customHeight="1" x14ac:dyDescent="0.25">
      <c r="A339" s="213" t="s">
        <v>39</v>
      </c>
      <c r="B339" s="33" t="s">
        <v>160</v>
      </c>
      <c r="C339" s="34">
        <v>9</v>
      </c>
      <c r="D339" s="35" t="s">
        <v>624</v>
      </c>
      <c r="E339" s="35" t="s">
        <v>42</v>
      </c>
      <c r="F339" s="34">
        <v>40</v>
      </c>
      <c r="G339" s="34">
        <v>1977</v>
      </c>
      <c r="H339" s="36">
        <v>48.195</v>
      </c>
      <c r="I339" s="36">
        <v>2.8919999999999999</v>
      </c>
      <c r="J339" s="36">
        <v>6.68</v>
      </c>
      <c r="K339" s="36">
        <v>0.27</v>
      </c>
      <c r="L339" s="36"/>
      <c r="M339" s="36">
        <v>38.353000000000002</v>
      </c>
      <c r="N339" s="37">
        <v>2206.5</v>
      </c>
      <c r="O339" s="36">
        <v>38.353000000000002</v>
      </c>
      <c r="P339" s="37">
        <v>2206.5</v>
      </c>
      <c r="Q339" s="38">
        <v>1.7381826421935191E-2</v>
      </c>
      <c r="R339" s="36">
        <v>118.1</v>
      </c>
      <c r="S339" s="39">
        <v>2.0527937004305459</v>
      </c>
      <c r="T339" s="39">
        <v>1042.9095853161114</v>
      </c>
      <c r="U339" s="70">
        <v>123.16762202583276</v>
      </c>
    </row>
    <row r="340" spans="1:21" ht="15.95" customHeight="1" x14ac:dyDescent="0.2">
      <c r="A340" s="214" t="s">
        <v>39</v>
      </c>
      <c r="B340" s="50" t="s">
        <v>151</v>
      </c>
      <c r="C340" s="51">
        <v>8</v>
      </c>
      <c r="D340" s="52" t="s">
        <v>310</v>
      </c>
      <c r="E340" s="53" t="s">
        <v>125</v>
      </c>
      <c r="F340" s="51">
        <v>8</v>
      </c>
      <c r="G340" s="51">
        <v>1977</v>
      </c>
      <c r="H340" s="54">
        <v>6.9</v>
      </c>
      <c r="I340" s="54">
        <v>0</v>
      </c>
      <c r="J340" s="54">
        <v>0</v>
      </c>
      <c r="K340" s="54">
        <v>0</v>
      </c>
      <c r="L340" s="54">
        <v>0</v>
      </c>
      <c r="M340" s="54">
        <v>6.9</v>
      </c>
      <c r="N340" s="55">
        <v>396.3</v>
      </c>
      <c r="O340" s="54">
        <v>6.9</v>
      </c>
      <c r="P340" s="55">
        <v>396.3</v>
      </c>
      <c r="Q340" s="56">
        <v>1.7411052233156699E-2</v>
      </c>
      <c r="R340" s="54">
        <v>133.4</v>
      </c>
      <c r="S340" s="57">
        <v>2.3226343679031038</v>
      </c>
      <c r="T340" s="57">
        <v>1044.663133989402</v>
      </c>
      <c r="U340" s="58">
        <v>139.35806207418622</v>
      </c>
    </row>
    <row r="341" spans="1:21" ht="15.95" customHeight="1" x14ac:dyDescent="0.25">
      <c r="A341" s="213" t="s">
        <v>39</v>
      </c>
      <c r="B341" s="33" t="s">
        <v>378</v>
      </c>
      <c r="C341" s="34">
        <v>4</v>
      </c>
      <c r="D341" s="35" t="s">
        <v>582</v>
      </c>
      <c r="E341" s="35"/>
      <c r="F341" s="34">
        <v>55</v>
      </c>
      <c r="G341" s="34">
        <v>1985</v>
      </c>
      <c r="H341" s="36">
        <v>61.04</v>
      </c>
      <c r="I341" s="36">
        <v>3.089</v>
      </c>
      <c r="J341" s="36">
        <v>10.461</v>
      </c>
      <c r="K341" s="36">
        <v>0.83799999999999997</v>
      </c>
      <c r="L341" s="36">
        <v>0</v>
      </c>
      <c r="M341" s="36">
        <v>46.652000000000001</v>
      </c>
      <c r="N341" s="37">
        <v>2678.78</v>
      </c>
      <c r="O341" s="36">
        <v>46.652000000000001</v>
      </c>
      <c r="P341" s="37">
        <v>2678.78</v>
      </c>
      <c r="Q341" s="38">
        <v>1.7415E-2</v>
      </c>
      <c r="R341" s="36">
        <v>137.44900000000001</v>
      </c>
      <c r="S341" s="39">
        <v>2.39</v>
      </c>
      <c r="T341" s="39">
        <v>1044.9000000000001</v>
      </c>
      <c r="U341" s="70">
        <v>143.62</v>
      </c>
    </row>
    <row r="342" spans="1:21" ht="15.95" customHeight="1" x14ac:dyDescent="0.2">
      <c r="A342" s="214" t="s">
        <v>39</v>
      </c>
      <c r="B342" s="50" t="s">
        <v>157</v>
      </c>
      <c r="C342" s="51">
        <v>8</v>
      </c>
      <c r="D342" s="52" t="s">
        <v>206</v>
      </c>
      <c r="E342" s="53" t="s">
        <v>42</v>
      </c>
      <c r="F342" s="51">
        <v>26</v>
      </c>
      <c r="G342" s="51">
        <v>1976</v>
      </c>
      <c r="H342" s="54">
        <v>23.399000000000001</v>
      </c>
      <c r="I342" s="54">
        <v>0</v>
      </c>
      <c r="J342" s="54">
        <v>0</v>
      </c>
      <c r="K342" s="54">
        <v>0</v>
      </c>
      <c r="L342" s="54">
        <v>0</v>
      </c>
      <c r="M342" s="54">
        <v>23.399000000000001</v>
      </c>
      <c r="N342" s="55"/>
      <c r="O342" s="54">
        <v>23.399000000000001</v>
      </c>
      <c r="P342" s="55">
        <v>1341.5</v>
      </c>
      <c r="Q342" s="56">
        <v>1.7442415206857995E-2</v>
      </c>
      <c r="R342" s="54">
        <v>125.5</v>
      </c>
      <c r="S342" s="57">
        <v>2.1890231084606784</v>
      </c>
      <c r="T342" s="57">
        <v>1046.5449124114796</v>
      </c>
      <c r="U342" s="58">
        <v>131.34138650764069</v>
      </c>
    </row>
    <row r="343" spans="1:21" ht="15.95" customHeight="1" x14ac:dyDescent="0.25">
      <c r="A343" s="213" t="s">
        <v>39</v>
      </c>
      <c r="B343" s="33" t="s">
        <v>100</v>
      </c>
      <c r="C343" s="34">
        <v>1</v>
      </c>
      <c r="D343" s="35" t="s">
        <v>547</v>
      </c>
      <c r="E343" s="35" t="s">
        <v>42</v>
      </c>
      <c r="F343" s="34">
        <v>8</v>
      </c>
      <c r="G343" s="34">
        <v>1925</v>
      </c>
      <c r="H343" s="36">
        <v>7.3040000000000003</v>
      </c>
      <c r="I343" s="36">
        <v>0.35699999999999998</v>
      </c>
      <c r="J343" s="36">
        <v>0.90700000000000003</v>
      </c>
      <c r="K343" s="36">
        <v>0.10199999999999999</v>
      </c>
      <c r="L343" s="36"/>
      <c r="M343" s="36">
        <v>6.04</v>
      </c>
      <c r="N343" s="37">
        <v>346.03</v>
      </c>
      <c r="O343" s="36">
        <v>4.0019999999999998</v>
      </c>
      <c r="P343" s="37">
        <v>229.28</v>
      </c>
      <c r="Q343" s="38">
        <v>1.7454640614096302E-2</v>
      </c>
      <c r="R343" s="36">
        <v>89.38</v>
      </c>
      <c r="S343" s="39">
        <v>1.5600957780879274</v>
      </c>
      <c r="T343" s="39">
        <v>1047.2784368457781</v>
      </c>
      <c r="U343" s="70">
        <v>93.605746685275633</v>
      </c>
    </row>
    <row r="344" spans="1:21" ht="15.95" customHeight="1" x14ac:dyDescent="0.2">
      <c r="A344" s="214" t="s">
        <v>39</v>
      </c>
      <c r="B344" s="50" t="s">
        <v>131</v>
      </c>
      <c r="C344" s="51">
        <v>7</v>
      </c>
      <c r="D344" s="59" t="s">
        <v>229</v>
      </c>
      <c r="E344" s="60" t="s">
        <v>42</v>
      </c>
      <c r="F344" s="61">
        <v>60</v>
      </c>
      <c r="G344" s="61">
        <v>1974</v>
      </c>
      <c r="H344" s="54">
        <v>40.68</v>
      </c>
      <c r="I344" s="54">
        <v>2.8658359999999998</v>
      </c>
      <c r="J344" s="54">
        <v>0</v>
      </c>
      <c r="K344" s="54">
        <v>0.60216499999999995</v>
      </c>
      <c r="L344" s="54">
        <v>0</v>
      </c>
      <c r="M344" s="54">
        <v>37.211998999999999</v>
      </c>
      <c r="N344" s="62">
        <v>2131.7600000000002</v>
      </c>
      <c r="O344" s="54">
        <v>37.211998999999999</v>
      </c>
      <c r="P344" s="62">
        <v>2131.7600000000002</v>
      </c>
      <c r="Q344" s="56">
        <v>1.7455998330018384E-2</v>
      </c>
      <c r="R344" s="54">
        <v>107.7</v>
      </c>
      <c r="S344" s="57">
        <v>1.88001102014298</v>
      </c>
      <c r="T344" s="57">
        <v>1047.3598998011032</v>
      </c>
      <c r="U344" s="58">
        <v>112.80066120857882</v>
      </c>
    </row>
    <row r="345" spans="1:21" ht="15.95" customHeight="1" x14ac:dyDescent="0.25">
      <c r="A345" s="214" t="s">
        <v>39</v>
      </c>
      <c r="B345" s="50" t="s">
        <v>119</v>
      </c>
      <c r="C345" s="40">
        <v>8</v>
      </c>
      <c r="D345" s="41" t="s">
        <v>574</v>
      </c>
      <c r="E345" s="41" t="s">
        <v>121</v>
      </c>
      <c r="F345" s="40">
        <v>72</v>
      </c>
      <c r="G345" s="40" t="s">
        <v>53</v>
      </c>
      <c r="H345" s="42">
        <v>65.7</v>
      </c>
      <c r="I345" s="42">
        <v>4.8311999999999999</v>
      </c>
      <c r="J345" s="42">
        <v>10.9168</v>
      </c>
      <c r="K345" s="42">
        <v>-0.49619999999999997</v>
      </c>
      <c r="L345" s="42">
        <v>0</v>
      </c>
      <c r="M345" s="42">
        <v>50.4482</v>
      </c>
      <c r="N345" s="43">
        <v>2889.95</v>
      </c>
      <c r="O345" s="42">
        <v>50.4482</v>
      </c>
      <c r="P345" s="43">
        <v>2889.95</v>
      </c>
      <c r="Q345" s="32">
        <v>1.7456426581774771E-2</v>
      </c>
      <c r="R345" s="42">
        <v>75.5</v>
      </c>
      <c r="S345" s="30">
        <v>1.3179602069239953</v>
      </c>
      <c r="T345" s="30">
        <v>1047.3855949064864</v>
      </c>
      <c r="U345" s="110">
        <v>79.077612415439731</v>
      </c>
    </row>
    <row r="346" spans="1:21" ht="15.95" customHeight="1" x14ac:dyDescent="0.2">
      <c r="A346" s="214" t="s">
        <v>39</v>
      </c>
      <c r="B346" s="50" t="s">
        <v>151</v>
      </c>
      <c r="C346" s="51">
        <v>7</v>
      </c>
      <c r="D346" s="52" t="s">
        <v>613</v>
      </c>
      <c r="E346" s="53" t="s">
        <v>125</v>
      </c>
      <c r="F346" s="51">
        <v>13</v>
      </c>
      <c r="G346" s="51"/>
      <c r="H346" s="54">
        <v>5.9</v>
      </c>
      <c r="I346" s="54">
        <v>0.8</v>
      </c>
      <c r="J346" s="54">
        <v>0.4</v>
      </c>
      <c r="K346" s="54">
        <v>0</v>
      </c>
      <c r="L346" s="54">
        <v>0.7</v>
      </c>
      <c r="M346" s="54">
        <v>4</v>
      </c>
      <c r="N346" s="55">
        <v>330.16</v>
      </c>
      <c r="O346" s="54">
        <v>4.7</v>
      </c>
      <c r="P346" s="55">
        <v>269.06</v>
      </c>
      <c r="Q346" s="56">
        <v>1.7468222701256225E-2</v>
      </c>
      <c r="R346" s="54">
        <v>133.4</v>
      </c>
      <c r="S346" s="57">
        <v>2.3302609083475807</v>
      </c>
      <c r="T346" s="57">
        <v>1048.0933620753733</v>
      </c>
      <c r="U346" s="58">
        <v>139.81565450085481</v>
      </c>
    </row>
    <row r="347" spans="1:21" ht="15.95" customHeight="1" x14ac:dyDescent="0.25">
      <c r="A347" s="213" t="s">
        <v>39</v>
      </c>
      <c r="B347" s="33" t="s">
        <v>160</v>
      </c>
      <c r="C347" s="34">
        <v>7</v>
      </c>
      <c r="D347" s="35" t="s">
        <v>622</v>
      </c>
      <c r="E347" s="35" t="s">
        <v>42</v>
      </c>
      <c r="F347" s="34">
        <v>39</v>
      </c>
      <c r="G347" s="34">
        <v>1985</v>
      </c>
      <c r="H347" s="36">
        <v>48.046999999999997</v>
      </c>
      <c r="I347" s="36">
        <v>2.9660000000000002</v>
      </c>
      <c r="J347" s="36">
        <v>5.5170000000000003</v>
      </c>
      <c r="K347" s="36">
        <v>-5.8999999999999997E-2</v>
      </c>
      <c r="L347" s="36"/>
      <c r="M347" s="36">
        <v>39.622999999999998</v>
      </c>
      <c r="N347" s="37">
        <v>2262.65</v>
      </c>
      <c r="O347" s="36">
        <v>39.622999999999998</v>
      </c>
      <c r="P347" s="37">
        <v>2262.65</v>
      </c>
      <c r="Q347" s="38">
        <v>1.7511767175656862E-2</v>
      </c>
      <c r="R347" s="36">
        <v>118.1</v>
      </c>
      <c r="S347" s="39">
        <v>2.0681397034450755</v>
      </c>
      <c r="T347" s="39">
        <v>1050.7060305394118</v>
      </c>
      <c r="U347" s="70">
        <v>124.08838220670452</v>
      </c>
    </row>
    <row r="348" spans="1:21" ht="15.95" customHeight="1" x14ac:dyDescent="0.25">
      <c r="A348" s="213" t="s">
        <v>39</v>
      </c>
      <c r="B348" s="33" t="s">
        <v>160</v>
      </c>
      <c r="C348" s="34">
        <v>10</v>
      </c>
      <c r="D348" s="35" t="s">
        <v>625</v>
      </c>
      <c r="E348" s="35" t="s">
        <v>42</v>
      </c>
      <c r="F348" s="34">
        <v>40</v>
      </c>
      <c r="G348" s="34">
        <v>1981</v>
      </c>
      <c r="H348" s="36">
        <v>46.948</v>
      </c>
      <c r="I348" s="36">
        <v>3.6280000000000001</v>
      </c>
      <c r="J348" s="36">
        <v>5.0670000000000002</v>
      </c>
      <c r="K348" s="36">
        <v>-0.26200000000000001</v>
      </c>
      <c r="L348" s="36"/>
      <c r="M348" s="36">
        <v>38.515000000000001</v>
      </c>
      <c r="N348" s="37">
        <v>2197.35</v>
      </c>
      <c r="O348" s="36">
        <v>38.515000000000001</v>
      </c>
      <c r="P348" s="37">
        <v>2197.35</v>
      </c>
      <c r="Q348" s="38">
        <v>1.7527931371879767E-2</v>
      </c>
      <c r="R348" s="36">
        <v>118.1</v>
      </c>
      <c r="S348" s="39">
        <v>2.0700486950190005</v>
      </c>
      <c r="T348" s="39">
        <v>1051.6758823127861</v>
      </c>
      <c r="U348" s="70">
        <v>124.20292170114003</v>
      </c>
    </row>
    <row r="349" spans="1:21" ht="15.95" customHeight="1" x14ac:dyDescent="0.25">
      <c r="A349" s="213" t="s">
        <v>39</v>
      </c>
      <c r="B349" s="33" t="s">
        <v>160</v>
      </c>
      <c r="C349" s="34">
        <v>6</v>
      </c>
      <c r="D349" s="35" t="s">
        <v>621</v>
      </c>
      <c r="E349" s="35" t="s">
        <v>42</v>
      </c>
      <c r="F349" s="34">
        <v>12</v>
      </c>
      <c r="G349" s="34">
        <v>1992</v>
      </c>
      <c r="H349" s="36">
        <v>16.417000000000002</v>
      </c>
      <c r="I349" s="36">
        <v>1.083</v>
      </c>
      <c r="J349" s="36">
        <v>1.8049999999999999</v>
      </c>
      <c r="K349" s="36">
        <v>0.24299999999999999</v>
      </c>
      <c r="L349" s="36"/>
      <c r="M349" s="36">
        <v>13.286</v>
      </c>
      <c r="N349" s="37">
        <v>756.96</v>
      </c>
      <c r="O349" s="36">
        <v>13.286</v>
      </c>
      <c r="P349" s="37">
        <v>756.96</v>
      </c>
      <c r="Q349" s="38">
        <v>1.7551786091735362E-2</v>
      </c>
      <c r="R349" s="36">
        <v>118.1</v>
      </c>
      <c r="S349" s="39">
        <v>2.0728659374339462</v>
      </c>
      <c r="T349" s="39">
        <v>1053.1071655041217</v>
      </c>
      <c r="U349" s="70">
        <v>124.37195624603676</v>
      </c>
    </row>
    <row r="350" spans="1:21" ht="15.95" customHeight="1" x14ac:dyDescent="0.2">
      <c r="A350" s="214" t="s">
        <v>39</v>
      </c>
      <c r="B350" s="50" t="s">
        <v>151</v>
      </c>
      <c r="C350" s="51">
        <v>4</v>
      </c>
      <c r="D350" s="52" t="s">
        <v>308</v>
      </c>
      <c r="E350" s="53" t="s">
        <v>153</v>
      </c>
      <c r="F350" s="51">
        <v>18</v>
      </c>
      <c r="G350" s="51"/>
      <c r="H350" s="54">
        <v>16.18</v>
      </c>
      <c r="I350" s="54">
        <v>1.8</v>
      </c>
      <c r="J350" s="54">
        <v>0</v>
      </c>
      <c r="K350" s="54">
        <v>0.08</v>
      </c>
      <c r="L350" s="54">
        <v>0</v>
      </c>
      <c r="M350" s="54">
        <v>14.3</v>
      </c>
      <c r="N350" s="55">
        <v>808.66</v>
      </c>
      <c r="O350" s="54">
        <v>14.3</v>
      </c>
      <c r="P350" s="55">
        <v>808.7</v>
      </c>
      <c r="Q350" s="56">
        <v>1.7682700630641771E-2</v>
      </c>
      <c r="R350" s="54">
        <v>133.4</v>
      </c>
      <c r="S350" s="57">
        <v>2.3588722641276121</v>
      </c>
      <c r="T350" s="57">
        <v>1060.9620378385064</v>
      </c>
      <c r="U350" s="58">
        <v>141.53233584765675</v>
      </c>
    </row>
    <row r="351" spans="1:21" ht="15.95" customHeight="1" x14ac:dyDescent="0.2">
      <c r="A351" s="214" t="s">
        <v>39</v>
      </c>
      <c r="B351" s="50" t="s">
        <v>151</v>
      </c>
      <c r="C351" s="51">
        <v>9</v>
      </c>
      <c r="D351" s="52" t="s">
        <v>238</v>
      </c>
      <c r="E351" s="53" t="s">
        <v>153</v>
      </c>
      <c r="F351" s="51">
        <v>45</v>
      </c>
      <c r="G351" s="51"/>
      <c r="H351" s="54">
        <v>38.1</v>
      </c>
      <c r="I351" s="54">
        <v>4.3</v>
      </c>
      <c r="J351" s="54">
        <v>0.8</v>
      </c>
      <c r="K351" s="54">
        <v>-2.1</v>
      </c>
      <c r="L351" s="54">
        <v>0</v>
      </c>
      <c r="M351" s="54">
        <v>35.1</v>
      </c>
      <c r="N351" s="55">
        <v>1974.5</v>
      </c>
      <c r="O351" s="54">
        <v>35.1</v>
      </c>
      <c r="P351" s="55">
        <v>1974.5</v>
      </c>
      <c r="Q351" s="56">
        <v>1.7776652317042289E-2</v>
      </c>
      <c r="R351" s="54">
        <v>133.4</v>
      </c>
      <c r="S351" s="57">
        <v>2.3714054190934415</v>
      </c>
      <c r="T351" s="57">
        <v>1066.5991390225374</v>
      </c>
      <c r="U351" s="58">
        <v>142.28432514560652</v>
      </c>
    </row>
    <row r="352" spans="1:21" ht="15.95" customHeight="1" x14ac:dyDescent="0.25">
      <c r="A352" s="213" t="s">
        <v>39</v>
      </c>
      <c r="B352" s="33" t="s">
        <v>378</v>
      </c>
      <c r="C352" s="34">
        <v>5</v>
      </c>
      <c r="D352" s="35" t="s">
        <v>437</v>
      </c>
      <c r="E352" s="35"/>
      <c r="F352" s="34">
        <v>12</v>
      </c>
      <c r="G352" s="34">
        <v>1960</v>
      </c>
      <c r="H352" s="36">
        <v>11.205</v>
      </c>
      <c r="I352" s="36">
        <v>0.27900000000000003</v>
      </c>
      <c r="J352" s="36">
        <v>0.85799999999999998</v>
      </c>
      <c r="K352" s="36">
        <v>0.18</v>
      </c>
      <c r="L352" s="36">
        <v>0</v>
      </c>
      <c r="M352" s="36">
        <v>9.8879999999999999</v>
      </c>
      <c r="N352" s="37">
        <v>554.58000000000004</v>
      </c>
      <c r="O352" s="36">
        <v>9.8879999999999999</v>
      </c>
      <c r="P352" s="37">
        <v>554.58000000000004</v>
      </c>
      <c r="Q352" s="38">
        <v>1.7829000000000001E-2</v>
      </c>
      <c r="R352" s="36">
        <v>137.44900000000001</v>
      </c>
      <c r="S352" s="39">
        <v>2.4500000000000002</v>
      </c>
      <c r="T352" s="39">
        <v>1069.74</v>
      </c>
      <c r="U352" s="70">
        <v>147.03</v>
      </c>
    </row>
    <row r="353" spans="1:21" ht="15.95" customHeight="1" x14ac:dyDescent="0.2">
      <c r="A353" s="214" t="s">
        <v>39</v>
      </c>
      <c r="B353" s="50" t="s">
        <v>151</v>
      </c>
      <c r="C353" s="51">
        <v>1</v>
      </c>
      <c r="D353" s="52" t="s">
        <v>361</v>
      </c>
      <c r="E353" s="53" t="s">
        <v>153</v>
      </c>
      <c r="F353" s="51">
        <v>20</v>
      </c>
      <c r="G353" s="51"/>
      <c r="H353" s="54">
        <v>21.900000000000002</v>
      </c>
      <c r="I353" s="54">
        <v>1.3</v>
      </c>
      <c r="J353" s="54">
        <v>3.6</v>
      </c>
      <c r="K353" s="54">
        <v>-0.1</v>
      </c>
      <c r="L353" s="54">
        <v>0</v>
      </c>
      <c r="M353" s="54">
        <v>17.100000000000001</v>
      </c>
      <c r="N353" s="55">
        <v>957.46</v>
      </c>
      <c r="O353" s="54">
        <v>17.100000000000001</v>
      </c>
      <c r="P353" s="55">
        <v>957.46</v>
      </c>
      <c r="Q353" s="56">
        <v>1.7859753932279156E-2</v>
      </c>
      <c r="R353" s="54">
        <v>133.4</v>
      </c>
      <c r="S353" s="57">
        <v>2.3824911745660393</v>
      </c>
      <c r="T353" s="57">
        <v>1071.5852359367493</v>
      </c>
      <c r="U353" s="58">
        <v>142.94947047396238</v>
      </c>
    </row>
    <row r="354" spans="1:21" ht="15.95" customHeight="1" x14ac:dyDescent="0.2">
      <c r="A354" s="214" t="s">
        <v>39</v>
      </c>
      <c r="B354" s="50" t="s">
        <v>157</v>
      </c>
      <c r="C354" s="51">
        <v>2</v>
      </c>
      <c r="D354" s="52" t="s">
        <v>218</v>
      </c>
      <c r="E354" s="53" t="s">
        <v>42</v>
      </c>
      <c r="F354" s="51">
        <v>12</v>
      </c>
      <c r="G354" s="51">
        <v>1961</v>
      </c>
      <c r="H354" s="54">
        <v>12.061</v>
      </c>
      <c r="I354" s="54">
        <v>0.45900000000000002</v>
      </c>
      <c r="J354" s="54">
        <v>1.493466</v>
      </c>
      <c r="K354" s="54">
        <v>0.1</v>
      </c>
      <c r="L354" s="54">
        <v>0.80455299999999996</v>
      </c>
      <c r="M354" s="54">
        <v>9.2019800000000007</v>
      </c>
      <c r="N354" s="55"/>
      <c r="O354" s="54">
        <v>10.006534</v>
      </c>
      <c r="P354" s="55">
        <v>557.5</v>
      </c>
      <c r="Q354" s="56">
        <v>1.7948939910313901E-2</v>
      </c>
      <c r="R354" s="54">
        <v>125.5</v>
      </c>
      <c r="S354" s="57">
        <v>2.2525919587443948</v>
      </c>
      <c r="T354" s="57">
        <v>1076.9363946188341</v>
      </c>
      <c r="U354" s="58">
        <v>135.15551752466368</v>
      </c>
    </row>
    <row r="355" spans="1:21" ht="15.95" customHeight="1" x14ac:dyDescent="0.2">
      <c r="A355" s="213" t="s">
        <v>39</v>
      </c>
      <c r="B355" s="33" t="s">
        <v>321</v>
      </c>
      <c r="C355" s="44">
        <v>3</v>
      </c>
      <c r="D355" s="45" t="s">
        <v>634</v>
      </c>
      <c r="E355" s="45" t="s">
        <v>121</v>
      </c>
      <c r="F355" s="44">
        <v>23</v>
      </c>
      <c r="G355" s="44">
        <v>1964</v>
      </c>
      <c r="H355" s="46">
        <v>17.309999999999999</v>
      </c>
      <c r="I355" s="46"/>
      <c r="J355" s="46"/>
      <c r="K355" s="46"/>
      <c r="L355" s="46"/>
      <c r="M355" s="46"/>
      <c r="N355" s="47"/>
      <c r="O355" s="46">
        <v>17.309999999999999</v>
      </c>
      <c r="P355" s="47">
        <v>956.36</v>
      </c>
      <c r="Q355" s="48">
        <v>1.8099878706763141E-2</v>
      </c>
      <c r="R355" s="46">
        <v>124.369</v>
      </c>
      <c r="S355" s="49">
        <v>2.2510638148814253</v>
      </c>
      <c r="T355" s="49">
        <v>1085.9927224057883</v>
      </c>
      <c r="U355" s="111">
        <v>135.06382889288548</v>
      </c>
    </row>
    <row r="356" spans="1:21" ht="15.95" customHeight="1" x14ac:dyDescent="0.25">
      <c r="A356" s="213" t="s">
        <v>39</v>
      </c>
      <c r="B356" s="33" t="s">
        <v>383</v>
      </c>
      <c r="C356" s="34">
        <v>6</v>
      </c>
      <c r="D356" s="35" t="s">
        <v>583</v>
      </c>
      <c r="E356" s="35"/>
      <c r="F356" s="34">
        <v>40</v>
      </c>
      <c r="G356" s="34">
        <v>1984</v>
      </c>
      <c r="H356" s="36">
        <v>40.478999999999999</v>
      </c>
      <c r="I356" s="36">
        <v>0</v>
      </c>
      <c r="J356" s="36">
        <v>0</v>
      </c>
      <c r="K356" s="36">
        <v>0</v>
      </c>
      <c r="L356" s="36">
        <v>0</v>
      </c>
      <c r="M356" s="36">
        <v>40.478999999999999</v>
      </c>
      <c r="N356" s="37">
        <v>2233.2199999999998</v>
      </c>
      <c r="O356" s="36">
        <v>40.478999999999999</v>
      </c>
      <c r="P356" s="37">
        <v>2233.2199999999998</v>
      </c>
      <c r="Q356" s="38">
        <v>1.8124999999999999E-2</v>
      </c>
      <c r="R356" s="36">
        <v>137.44900000000001</v>
      </c>
      <c r="S356" s="39">
        <v>2.4900000000000002</v>
      </c>
      <c r="T356" s="39">
        <v>1087.5</v>
      </c>
      <c r="U356" s="70">
        <v>149.47999999999999</v>
      </c>
    </row>
    <row r="357" spans="1:21" ht="15.95" customHeight="1" x14ac:dyDescent="0.2">
      <c r="A357" s="214" t="s">
        <v>39</v>
      </c>
      <c r="B357" s="50" t="s">
        <v>157</v>
      </c>
      <c r="C357" s="51">
        <v>1</v>
      </c>
      <c r="D357" s="52" t="s">
        <v>203</v>
      </c>
      <c r="E357" s="53" t="s">
        <v>42</v>
      </c>
      <c r="F357" s="51">
        <v>12</v>
      </c>
      <c r="G357" s="51">
        <v>1960</v>
      </c>
      <c r="H357" s="54">
        <v>12.872</v>
      </c>
      <c r="I357" s="54">
        <v>0.76500000000000001</v>
      </c>
      <c r="J357" s="54">
        <v>1.793663</v>
      </c>
      <c r="K357" s="54">
        <v>0.10199999999999999</v>
      </c>
      <c r="L357" s="54">
        <v>1.608463</v>
      </c>
      <c r="M357" s="54">
        <v>8.6028739999999999</v>
      </c>
      <c r="N357" s="55"/>
      <c r="O357" s="54">
        <v>10.211337</v>
      </c>
      <c r="P357" s="55">
        <v>559.70000000000005</v>
      </c>
      <c r="Q357" s="56">
        <v>1.8244304091477575E-2</v>
      </c>
      <c r="R357" s="54">
        <v>125.5</v>
      </c>
      <c r="S357" s="57">
        <v>2.2896601634804354</v>
      </c>
      <c r="T357" s="57">
        <v>1094.6582454886545</v>
      </c>
      <c r="U357" s="58">
        <v>137.37960980882616</v>
      </c>
    </row>
    <row r="358" spans="1:21" ht="15.95" customHeight="1" x14ac:dyDescent="0.2">
      <c r="A358" s="213" t="s">
        <v>39</v>
      </c>
      <c r="B358" s="33" t="s">
        <v>101</v>
      </c>
      <c r="C358" s="44">
        <v>2</v>
      </c>
      <c r="D358" s="206" t="s">
        <v>107</v>
      </c>
      <c r="E358" s="45"/>
      <c r="F358" s="207">
        <v>34</v>
      </c>
      <c r="G358" s="208" t="s">
        <v>53</v>
      </c>
      <c r="H358" s="49">
        <v>33.26</v>
      </c>
      <c r="I358" s="209">
        <v>2.31</v>
      </c>
      <c r="J358" s="209">
        <v>5.0599999999999996</v>
      </c>
      <c r="K358" s="209"/>
      <c r="L358" s="209">
        <v>4.6601999999999997</v>
      </c>
      <c r="M358" s="209">
        <v>21.229800000000001</v>
      </c>
      <c r="N358" s="210">
        <v>1418</v>
      </c>
      <c r="O358" s="209">
        <v>25.89</v>
      </c>
      <c r="P358" s="210">
        <v>1418</v>
      </c>
      <c r="Q358" s="48">
        <v>1.8258110014104371E-2</v>
      </c>
      <c r="R358" s="46">
        <v>88.5</v>
      </c>
      <c r="S358" s="49">
        <v>1.6158427362482368</v>
      </c>
      <c r="T358" s="49">
        <v>1095.4866008462623</v>
      </c>
      <c r="U358" s="111">
        <v>96.950564174894211</v>
      </c>
    </row>
    <row r="359" spans="1:21" ht="15.95" customHeight="1" x14ac:dyDescent="0.2">
      <c r="A359" s="214" t="s">
        <v>39</v>
      </c>
      <c r="B359" s="50" t="s">
        <v>151</v>
      </c>
      <c r="C359" s="51">
        <v>10</v>
      </c>
      <c r="D359" s="52" t="s">
        <v>449</v>
      </c>
      <c r="E359" s="53" t="s">
        <v>153</v>
      </c>
      <c r="F359" s="51">
        <v>18</v>
      </c>
      <c r="G359" s="51"/>
      <c r="H359" s="54">
        <v>18</v>
      </c>
      <c r="I359" s="54">
        <v>2</v>
      </c>
      <c r="J359" s="54">
        <v>1.8</v>
      </c>
      <c r="K359" s="54">
        <v>-0.2</v>
      </c>
      <c r="L359" s="54">
        <v>0</v>
      </c>
      <c r="M359" s="54">
        <v>14.4</v>
      </c>
      <c r="N359" s="55">
        <v>787.7</v>
      </c>
      <c r="O359" s="54">
        <v>14.4</v>
      </c>
      <c r="P359" s="55">
        <v>787.7</v>
      </c>
      <c r="Q359" s="56">
        <v>1.8281071473911385E-2</v>
      </c>
      <c r="R359" s="54">
        <v>133.4</v>
      </c>
      <c r="S359" s="57">
        <v>2.4386949346197788</v>
      </c>
      <c r="T359" s="57">
        <v>1096.864288434683</v>
      </c>
      <c r="U359" s="58">
        <v>146.32169607718672</v>
      </c>
    </row>
    <row r="360" spans="1:21" ht="15.95" customHeight="1" x14ac:dyDescent="0.25">
      <c r="A360" s="214" t="s">
        <v>39</v>
      </c>
      <c r="B360" s="50" t="s">
        <v>119</v>
      </c>
      <c r="C360" s="40">
        <v>9</v>
      </c>
      <c r="D360" s="41" t="s">
        <v>575</v>
      </c>
      <c r="E360" s="41" t="s">
        <v>121</v>
      </c>
      <c r="F360" s="40">
        <v>6</v>
      </c>
      <c r="G360" s="40" t="s">
        <v>53</v>
      </c>
      <c r="H360" s="42">
        <v>8.6000000000000014</v>
      </c>
      <c r="I360" s="42">
        <v>0.94630000000000003</v>
      </c>
      <c r="J360" s="42">
        <v>1.6597999999999999</v>
      </c>
      <c r="K360" s="42">
        <v>-0.18129999999999999</v>
      </c>
      <c r="L360" s="42">
        <v>0</v>
      </c>
      <c r="M360" s="42">
        <v>6.1752000000000002</v>
      </c>
      <c r="N360" s="43">
        <v>337.61</v>
      </c>
      <c r="O360" s="42">
        <v>6.1752000000000002</v>
      </c>
      <c r="P360" s="43">
        <v>337.61</v>
      </c>
      <c r="Q360" s="32">
        <v>1.8290927401439529E-2</v>
      </c>
      <c r="R360" s="42">
        <v>75.5</v>
      </c>
      <c r="S360" s="30">
        <v>1.3809650188086844</v>
      </c>
      <c r="T360" s="30">
        <v>1097.4556440863719</v>
      </c>
      <c r="U360" s="110">
        <v>82.857901128521078</v>
      </c>
    </row>
    <row r="361" spans="1:21" ht="15.95" customHeight="1" x14ac:dyDescent="0.25">
      <c r="A361" s="213" t="s">
        <v>39</v>
      </c>
      <c r="B361" s="33" t="s">
        <v>160</v>
      </c>
      <c r="C361" s="34">
        <v>3</v>
      </c>
      <c r="D361" s="35" t="s">
        <v>402</v>
      </c>
      <c r="E361" s="35" t="s">
        <v>42</v>
      </c>
      <c r="F361" s="34">
        <v>25</v>
      </c>
      <c r="G361" s="34">
        <v>1984</v>
      </c>
      <c r="H361" s="36">
        <v>32.19</v>
      </c>
      <c r="I361" s="36">
        <v>1.966</v>
      </c>
      <c r="J361" s="36">
        <v>5.4409999999999998</v>
      </c>
      <c r="K361" s="36">
        <v>7.3999999999999996E-2</v>
      </c>
      <c r="L361" s="36"/>
      <c r="M361" s="36">
        <v>24.709</v>
      </c>
      <c r="N361" s="37">
        <v>1349.82</v>
      </c>
      <c r="O361" s="36">
        <v>24.709</v>
      </c>
      <c r="P361" s="37">
        <v>1349.82</v>
      </c>
      <c r="Q361" s="38">
        <v>1.830540368345409E-2</v>
      </c>
      <c r="R361" s="36">
        <v>118.1</v>
      </c>
      <c r="S361" s="39">
        <v>2.1618681750159281</v>
      </c>
      <c r="T361" s="39">
        <v>1098.3242210072456</v>
      </c>
      <c r="U361" s="70">
        <v>129.7120905009557</v>
      </c>
    </row>
    <row r="362" spans="1:21" ht="15.95" customHeight="1" x14ac:dyDescent="0.25">
      <c r="A362" s="213" t="s">
        <v>39</v>
      </c>
      <c r="B362" s="33" t="s">
        <v>383</v>
      </c>
      <c r="C362" s="34">
        <v>7</v>
      </c>
      <c r="D362" s="35" t="s">
        <v>584</v>
      </c>
      <c r="E362" s="35"/>
      <c r="F362" s="34">
        <v>40</v>
      </c>
      <c r="G362" s="34">
        <v>1989</v>
      </c>
      <c r="H362" s="36">
        <v>39.676000000000002</v>
      </c>
      <c r="I362" s="36">
        <v>0</v>
      </c>
      <c r="J362" s="36">
        <v>0</v>
      </c>
      <c r="K362" s="36">
        <v>0</v>
      </c>
      <c r="L362" s="36">
        <v>7.1420000000000003</v>
      </c>
      <c r="M362" s="36">
        <v>32.533999999999999</v>
      </c>
      <c r="N362" s="37">
        <v>2208.9499999999998</v>
      </c>
      <c r="O362" s="36">
        <v>39.676000000000002</v>
      </c>
      <c r="P362" s="37">
        <v>2158.29</v>
      </c>
      <c r="Q362" s="38">
        <v>1.8305999999999999E-2</v>
      </c>
      <c r="R362" s="36">
        <v>137.44900000000001</v>
      </c>
      <c r="S362" s="39">
        <v>2.52</v>
      </c>
      <c r="T362" s="39">
        <v>1098.3599999999999</v>
      </c>
      <c r="U362" s="70">
        <v>150.97</v>
      </c>
    </row>
    <row r="363" spans="1:21" ht="15.95" customHeight="1" x14ac:dyDescent="0.2">
      <c r="A363" s="214" t="s">
        <v>39</v>
      </c>
      <c r="B363" s="50" t="s">
        <v>321</v>
      </c>
      <c r="C363" s="51">
        <v>10</v>
      </c>
      <c r="D363" s="45" t="s">
        <v>216</v>
      </c>
      <c r="E363" s="53" t="s">
        <v>121</v>
      </c>
      <c r="F363" s="51">
        <v>22</v>
      </c>
      <c r="G363" s="51">
        <v>1991</v>
      </c>
      <c r="H363" s="54">
        <v>28.049999999999997</v>
      </c>
      <c r="I363" s="54">
        <v>1.68</v>
      </c>
      <c r="J363" s="54">
        <v>4.12</v>
      </c>
      <c r="K363" s="54">
        <v>-0.15</v>
      </c>
      <c r="L363" s="54"/>
      <c r="M363" s="54"/>
      <c r="N363" s="55"/>
      <c r="O363" s="54">
        <v>22.4</v>
      </c>
      <c r="P363" s="55">
        <v>1218.99</v>
      </c>
      <c r="Q363" s="56">
        <v>1.8375868546911787E-2</v>
      </c>
      <c r="R363" s="54">
        <v>124.369</v>
      </c>
      <c r="S363" s="57">
        <v>2.2853883953108718</v>
      </c>
      <c r="T363" s="57">
        <v>1102.552112814707</v>
      </c>
      <c r="U363" s="58">
        <v>137.12330371865229</v>
      </c>
    </row>
    <row r="364" spans="1:21" ht="15.95" customHeight="1" x14ac:dyDescent="0.2">
      <c r="A364" s="214" t="s">
        <v>39</v>
      </c>
      <c r="B364" s="50" t="s">
        <v>157</v>
      </c>
      <c r="C364" s="51">
        <v>3</v>
      </c>
      <c r="D364" s="52" t="s">
        <v>204</v>
      </c>
      <c r="E364" s="53" t="s">
        <v>42</v>
      </c>
      <c r="F364" s="51">
        <v>47</v>
      </c>
      <c r="G364" s="51">
        <v>1972</v>
      </c>
      <c r="H364" s="54">
        <v>46.32</v>
      </c>
      <c r="I364" s="54">
        <v>0</v>
      </c>
      <c r="J364" s="54">
        <v>0</v>
      </c>
      <c r="K364" s="54">
        <v>0</v>
      </c>
      <c r="L364" s="54">
        <v>0</v>
      </c>
      <c r="M364" s="54">
        <v>46.32</v>
      </c>
      <c r="N364" s="55"/>
      <c r="O364" s="54">
        <v>46.32</v>
      </c>
      <c r="P364" s="55">
        <v>2506.3000000000002</v>
      </c>
      <c r="Q364" s="56">
        <v>1.8481426804452777E-2</v>
      </c>
      <c r="R364" s="54">
        <v>125.5</v>
      </c>
      <c r="S364" s="57">
        <v>2.3194190639588235</v>
      </c>
      <c r="T364" s="57">
        <v>1108.8856082671668</v>
      </c>
      <c r="U364" s="58">
        <v>139.16514383752943</v>
      </c>
    </row>
    <row r="365" spans="1:21" ht="15.95" customHeight="1" x14ac:dyDescent="0.2">
      <c r="A365" s="213" t="s">
        <v>39</v>
      </c>
      <c r="B365" s="33" t="s">
        <v>123</v>
      </c>
      <c r="C365" s="44">
        <v>1</v>
      </c>
      <c r="D365" s="45" t="s">
        <v>296</v>
      </c>
      <c r="E365" s="45" t="s">
        <v>42</v>
      </c>
      <c r="F365" s="44">
        <v>6</v>
      </c>
      <c r="G365" s="44">
        <v>1992</v>
      </c>
      <c r="H365" s="46">
        <v>8.4019999999999992</v>
      </c>
      <c r="I365" s="46">
        <v>0.35699999999999998</v>
      </c>
      <c r="J365" s="46">
        <v>1.0620000000000001</v>
      </c>
      <c r="K365" s="46">
        <v>5.0999999999999997E-2</v>
      </c>
      <c r="L365" s="46"/>
      <c r="M365" s="46">
        <v>6.9320000000000004</v>
      </c>
      <c r="N365" s="47">
        <v>374.96</v>
      </c>
      <c r="O365" s="46">
        <v>6.9320000000000004</v>
      </c>
      <c r="P365" s="47">
        <v>374.96</v>
      </c>
      <c r="Q365" s="48">
        <v>1.8487305312566676E-2</v>
      </c>
      <c r="R365" s="46">
        <v>76.900000000000006</v>
      </c>
      <c r="S365" s="49">
        <v>1.4216737785363776</v>
      </c>
      <c r="T365" s="49">
        <v>1109.2383187540004</v>
      </c>
      <c r="U365" s="111">
        <v>85.300426712182642</v>
      </c>
    </row>
    <row r="366" spans="1:21" ht="15.95" customHeight="1" x14ac:dyDescent="0.2">
      <c r="A366" s="214" t="s">
        <v>39</v>
      </c>
      <c r="B366" s="50" t="s">
        <v>136</v>
      </c>
      <c r="C366" s="51">
        <v>1</v>
      </c>
      <c r="D366" s="52" t="s">
        <v>466</v>
      </c>
      <c r="E366" s="53" t="s">
        <v>121</v>
      </c>
      <c r="F366" s="51">
        <v>12</v>
      </c>
      <c r="G366" s="51">
        <v>1985</v>
      </c>
      <c r="H366" s="54">
        <v>16.100000000000001</v>
      </c>
      <c r="I366" s="54">
        <v>1.1100000000000001</v>
      </c>
      <c r="J366" s="54">
        <v>2.34</v>
      </c>
      <c r="K366" s="54">
        <v>-0.09</v>
      </c>
      <c r="L366" s="54">
        <v>0</v>
      </c>
      <c r="M366" s="54">
        <v>12.75</v>
      </c>
      <c r="N366" s="55">
        <v>684.9</v>
      </c>
      <c r="O366" s="54">
        <v>12.75</v>
      </c>
      <c r="P366" s="55">
        <v>684.9</v>
      </c>
      <c r="Q366" s="56">
        <f>O366/P366</f>
        <v>1.8615856329391153E-2</v>
      </c>
      <c r="R366" s="54">
        <v>115.9</v>
      </c>
      <c r="S366" s="57">
        <f>Q366*R366</f>
        <v>2.1575777485764349</v>
      </c>
      <c r="T366" s="57">
        <f>Q366*60*1000</f>
        <v>1116.951379763469</v>
      </c>
      <c r="U366" s="58">
        <f>T366*R366/1000</f>
        <v>129.45466491458606</v>
      </c>
    </row>
    <row r="367" spans="1:21" ht="15.95" customHeight="1" x14ac:dyDescent="0.25">
      <c r="A367" s="213" t="s">
        <v>39</v>
      </c>
      <c r="B367" s="33" t="s">
        <v>160</v>
      </c>
      <c r="C367" s="34">
        <v>4</v>
      </c>
      <c r="D367" s="35" t="s">
        <v>369</v>
      </c>
      <c r="E367" s="35" t="s">
        <v>42</v>
      </c>
      <c r="F367" s="34">
        <v>12</v>
      </c>
      <c r="G367" s="34">
        <v>1994</v>
      </c>
      <c r="H367" s="36">
        <v>16.709</v>
      </c>
      <c r="I367" s="36">
        <v>1.577</v>
      </c>
      <c r="J367" s="36">
        <v>1.8660000000000001</v>
      </c>
      <c r="K367" s="36">
        <v>0.106</v>
      </c>
      <c r="L367" s="36"/>
      <c r="M367" s="36">
        <v>13.16</v>
      </c>
      <c r="N367" s="37">
        <v>699.34</v>
      </c>
      <c r="O367" s="36">
        <v>13.16</v>
      </c>
      <c r="P367" s="37">
        <v>699.34</v>
      </c>
      <c r="Q367" s="38">
        <v>1.8817742442874711E-2</v>
      </c>
      <c r="R367" s="36">
        <v>118.1</v>
      </c>
      <c r="S367" s="39">
        <v>2.2223753825035031</v>
      </c>
      <c r="T367" s="39">
        <v>1129.0645465724826</v>
      </c>
      <c r="U367" s="70">
        <v>133.3425229502102</v>
      </c>
    </row>
    <row r="368" spans="1:21" ht="15.95" customHeight="1" x14ac:dyDescent="0.25">
      <c r="A368" s="213" t="s">
        <v>39</v>
      </c>
      <c r="B368" s="33" t="s">
        <v>100</v>
      </c>
      <c r="C368" s="34">
        <v>2</v>
      </c>
      <c r="D368" s="35" t="s">
        <v>548</v>
      </c>
      <c r="E368" s="35" t="s">
        <v>42</v>
      </c>
      <c r="F368" s="34">
        <v>70</v>
      </c>
      <c r="G368" s="34">
        <v>1963</v>
      </c>
      <c r="H368" s="36">
        <v>62.484000000000002</v>
      </c>
      <c r="I368" s="36">
        <v>5.9160000000000004</v>
      </c>
      <c r="J368" s="36"/>
      <c r="K368" s="36">
        <v>-0.40500000000000003</v>
      </c>
      <c r="L368" s="36"/>
      <c r="M368" s="36">
        <v>56.567999999999998</v>
      </c>
      <c r="N368" s="37">
        <v>3005.95</v>
      </c>
      <c r="O368" s="36">
        <v>56.567999999999998</v>
      </c>
      <c r="P368" s="37">
        <v>3005.95</v>
      </c>
      <c r="Q368" s="38">
        <v>1.8818676292020827E-2</v>
      </c>
      <c r="R368" s="36">
        <v>89.38</v>
      </c>
      <c r="S368" s="39">
        <v>1.6820132869808215</v>
      </c>
      <c r="T368" s="39">
        <v>1129.1205775212495</v>
      </c>
      <c r="U368" s="70">
        <v>100.92079721884927</v>
      </c>
    </row>
    <row r="369" spans="1:22" ht="15.95" customHeight="1" x14ac:dyDescent="0.2">
      <c r="A369" s="213" t="s">
        <v>39</v>
      </c>
      <c r="B369" s="33" t="s">
        <v>101</v>
      </c>
      <c r="C369" s="44">
        <v>3</v>
      </c>
      <c r="D369" s="206" t="s">
        <v>277</v>
      </c>
      <c r="E369" s="45"/>
      <c r="F369" s="207">
        <v>59</v>
      </c>
      <c r="G369" s="208" t="s">
        <v>53</v>
      </c>
      <c r="H369" s="209">
        <v>54.17</v>
      </c>
      <c r="I369" s="209">
        <v>4.17</v>
      </c>
      <c r="J369" s="209">
        <v>6.04</v>
      </c>
      <c r="K369" s="209">
        <v>0.31</v>
      </c>
      <c r="L369" s="209">
        <v>7.8569999999999993</v>
      </c>
      <c r="M369" s="209">
        <v>35.792999999999999</v>
      </c>
      <c r="N369" s="210">
        <v>2317.41</v>
      </c>
      <c r="O369" s="209">
        <v>43.65</v>
      </c>
      <c r="P369" s="210">
        <v>2317.41</v>
      </c>
      <c r="Q369" s="48">
        <v>1.883568293914327E-2</v>
      </c>
      <c r="R369" s="46">
        <v>88.5</v>
      </c>
      <c r="S369" s="49">
        <v>1.6669579401141794</v>
      </c>
      <c r="T369" s="49">
        <v>1130.140976348596</v>
      </c>
      <c r="U369" s="111">
        <v>100.01747640685075</v>
      </c>
    </row>
    <row r="370" spans="1:22" ht="15.95" customHeight="1" x14ac:dyDescent="0.25">
      <c r="A370" s="214" t="s">
        <v>39</v>
      </c>
      <c r="B370" s="50" t="s">
        <v>119</v>
      </c>
      <c r="C370" s="40">
        <v>10</v>
      </c>
      <c r="D370" s="41" t="s">
        <v>576</v>
      </c>
      <c r="E370" s="41" t="s">
        <v>121</v>
      </c>
      <c r="F370" s="40">
        <v>4</v>
      </c>
      <c r="G370" s="40" t="s">
        <v>53</v>
      </c>
      <c r="H370" s="42">
        <v>6.6767000000000003</v>
      </c>
      <c r="I370" s="42">
        <v>1.0394000000000001</v>
      </c>
      <c r="J370" s="42">
        <v>1.0394000000000001</v>
      </c>
      <c r="K370" s="42">
        <v>-5.67E-2</v>
      </c>
      <c r="L370" s="42">
        <v>0</v>
      </c>
      <c r="M370" s="42">
        <v>4.6546000000000003</v>
      </c>
      <c r="N370" s="43">
        <v>247.05</v>
      </c>
      <c r="O370" s="42">
        <v>4.6546000000000003</v>
      </c>
      <c r="P370" s="43">
        <v>247.05</v>
      </c>
      <c r="Q370" s="32">
        <v>1.8840720501922689E-2</v>
      </c>
      <c r="R370" s="42">
        <v>75.5</v>
      </c>
      <c r="S370" s="30">
        <v>1.4224743978951631</v>
      </c>
      <c r="T370" s="30">
        <v>1130.4432301153613</v>
      </c>
      <c r="U370" s="110">
        <v>85.34846387370979</v>
      </c>
    </row>
    <row r="371" spans="1:22" ht="15.95" customHeight="1" x14ac:dyDescent="0.2">
      <c r="A371" s="214" t="s">
        <v>39</v>
      </c>
      <c r="B371" s="50" t="s">
        <v>136</v>
      </c>
      <c r="C371" s="51">
        <v>2</v>
      </c>
      <c r="D371" s="52" t="s">
        <v>465</v>
      </c>
      <c r="E371" s="53" t="s">
        <v>121</v>
      </c>
      <c r="F371" s="51">
        <v>14</v>
      </c>
      <c r="G371" s="51">
        <v>1986</v>
      </c>
      <c r="H371" s="54">
        <v>21.1</v>
      </c>
      <c r="I371" s="54">
        <v>0.65</v>
      </c>
      <c r="J371" s="54">
        <v>4.22</v>
      </c>
      <c r="K371" s="54">
        <v>0.41</v>
      </c>
      <c r="L371" s="54">
        <v>0</v>
      </c>
      <c r="M371" s="54">
        <v>15.8</v>
      </c>
      <c r="N371" s="55">
        <v>835.44</v>
      </c>
      <c r="O371" s="54">
        <v>15.8</v>
      </c>
      <c r="P371" s="55">
        <v>835.44</v>
      </c>
      <c r="Q371" s="56">
        <f>O371/P371</f>
        <v>1.8912189983721153E-2</v>
      </c>
      <c r="R371" s="54">
        <v>115.9</v>
      </c>
      <c r="S371" s="57">
        <f>Q371*R371</f>
        <v>2.1919228191132816</v>
      </c>
      <c r="T371" s="57">
        <f>Q371*60*1000</f>
        <v>1134.7313990232692</v>
      </c>
      <c r="U371" s="58">
        <f>T371*R371/1000</f>
        <v>131.5153691467969</v>
      </c>
    </row>
    <row r="372" spans="1:22" ht="15.95" customHeight="1" x14ac:dyDescent="0.2">
      <c r="A372" s="214" t="s">
        <v>39</v>
      </c>
      <c r="B372" s="50" t="s">
        <v>136</v>
      </c>
      <c r="C372" s="51">
        <v>3</v>
      </c>
      <c r="D372" s="52" t="s">
        <v>653</v>
      </c>
      <c r="E372" s="53" t="s">
        <v>121</v>
      </c>
      <c r="F372" s="51">
        <v>22</v>
      </c>
      <c r="G372" s="51">
        <v>1983</v>
      </c>
      <c r="H372" s="54">
        <v>27</v>
      </c>
      <c r="I372" s="54">
        <v>1.94</v>
      </c>
      <c r="J372" s="54">
        <v>4.1900000000000004</v>
      </c>
      <c r="K372" s="54">
        <v>-0.87</v>
      </c>
      <c r="L372" s="54">
        <v>2.17</v>
      </c>
      <c r="M372" s="54">
        <v>19.57</v>
      </c>
      <c r="N372" s="55">
        <v>1190.4000000000001</v>
      </c>
      <c r="O372" s="54">
        <v>21.6</v>
      </c>
      <c r="P372" s="55">
        <v>1140.57</v>
      </c>
      <c r="Q372" s="56">
        <f>O372/P372</f>
        <v>1.8937899471316976E-2</v>
      </c>
      <c r="R372" s="54">
        <v>115.9</v>
      </c>
      <c r="S372" s="57">
        <f>Q372*R372</f>
        <v>2.1949025487256377</v>
      </c>
      <c r="T372" s="57">
        <f>Q372*60*1000</f>
        <v>1136.2739682790186</v>
      </c>
      <c r="U372" s="58">
        <f>T372*R372/1000</f>
        <v>131.69415292353827</v>
      </c>
      <c r="V372"/>
    </row>
    <row r="373" spans="1:22" ht="15.95" customHeight="1" x14ac:dyDescent="0.25">
      <c r="A373" s="213" t="s">
        <v>39</v>
      </c>
      <c r="B373" s="33" t="s">
        <v>160</v>
      </c>
      <c r="C373" s="34">
        <v>5</v>
      </c>
      <c r="D373" s="35" t="s">
        <v>620</v>
      </c>
      <c r="E373" s="35" t="s">
        <v>42</v>
      </c>
      <c r="F373" s="34">
        <v>12</v>
      </c>
      <c r="G373" s="34">
        <v>1991</v>
      </c>
      <c r="H373" s="36">
        <v>16.306999999999999</v>
      </c>
      <c r="I373" s="36">
        <v>1.63</v>
      </c>
      <c r="J373" s="36">
        <v>1.407</v>
      </c>
      <c r="K373" s="36">
        <v>-0.1</v>
      </c>
      <c r="L373" s="36"/>
      <c r="M373" s="36">
        <v>13.37</v>
      </c>
      <c r="N373" s="37">
        <v>705.44</v>
      </c>
      <c r="O373" s="36">
        <v>13.37</v>
      </c>
      <c r="P373" s="37">
        <v>705.44</v>
      </c>
      <c r="Q373" s="38">
        <v>1.8952710365162165E-2</v>
      </c>
      <c r="R373" s="36">
        <v>118.1</v>
      </c>
      <c r="S373" s="39">
        <v>2.2383150941256518</v>
      </c>
      <c r="T373" s="39">
        <v>1137.16262190973</v>
      </c>
      <c r="U373" s="70">
        <v>134.2989056475391</v>
      </c>
    </row>
    <row r="374" spans="1:22" ht="15.95" customHeight="1" x14ac:dyDescent="0.25">
      <c r="A374" s="213" t="s">
        <v>39</v>
      </c>
      <c r="B374" s="33" t="s">
        <v>150</v>
      </c>
      <c r="C374" s="34">
        <v>5</v>
      </c>
      <c r="D374" s="35" t="s">
        <v>444</v>
      </c>
      <c r="E374" s="35" t="s">
        <v>42</v>
      </c>
      <c r="F374" s="34">
        <v>50</v>
      </c>
      <c r="G374" s="34">
        <v>1975</v>
      </c>
      <c r="H374" s="36">
        <v>57.154000000000003</v>
      </c>
      <c r="I374" s="36">
        <v>2.3352900000000001</v>
      </c>
      <c r="J374" s="36">
        <v>8.8032000000000004</v>
      </c>
      <c r="K374" s="36">
        <v>-0.19328999999999999</v>
      </c>
      <c r="L374" s="36">
        <v>8.3175840000000001</v>
      </c>
      <c r="M374" s="36">
        <v>46.208799999999997</v>
      </c>
      <c r="N374" s="37">
        <v>2435.25</v>
      </c>
      <c r="O374" s="36">
        <v>46.208799999999997</v>
      </c>
      <c r="P374" s="37">
        <v>2435.25</v>
      </c>
      <c r="Q374" s="38">
        <v>1.8974000000000001E-2</v>
      </c>
      <c r="R374" s="36">
        <v>135.5</v>
      </c>
      <c r="S374" s="39">
        <v>2.5709770000000001</v>
      </c>
      <c r="T374" s="39">
        <v>1138.44</v>
      </c>
      <c r="U374" s="70">
        <v>154.25862000000001</v>
      </c>
    </row>
    <row r="375" spans="1:22" ht="15.95" customHeight="1" x14ac:dyDescent="0.2">
      <c r="A375" s="214" t="s">
        <v>39</v>
      </c>
      <c r="B375" s="50" t="s">
        <v>136</v>
      </c>
      <c r="C375" s="51">
        <v>4</v>
      </c>
      <c r="D375" s="52" t="s">
        <v>654</v>
      </c>
      <c r="E375" s="53" t="s">
        <v>121</v>
      </c>
      <c r="F375" s="51">
        <v>12</v>
      </c>
      <c r="G375" s="51">
        <v>1985</v>
      </c>
      <c r="H375" s="54">
        <v>15.3</v>
      </c>
      <c r="I375" s="54">
        <v>0.81</v>
      </c>
      <c r="J375" s="54">
        <v>2.36</v>
      </c>
      <c r="K375" s="54">
        <v>0.2</v>
      </c>
      <c r="L375" s="54">
        <v>2.15</v>
      </c>
      <c r="M375" s="54">
        <v>9.8000000000000007</v>
      </c>
      <c r="N375" s="55">
        <v>680.43</v>
      </c>
      <c r="O375" s="54">
        <v>11.73</v>
      </c>
      <c r="P375" s="55">
        <v>615.86</v>
      </c>
      <c r="Q375" s="56">
        <f>O375/P375</f>
        <v>1.9046536550514727E-2</v>
      </c>
      <c r="R375" s="54">
        <v>115.9</v>
      </c>
      <c r="S375" s="57">
        <f>Q375*R375</f>
        <v>2.2074935862046567</v>
      </c>
      <c r="T375" s="57">
        <f>Q375*60*1000</f>
        <v>1142.7921930308835</v>
      </c>
      <c r="U375" s="58">
        <f>T375*R375/1000</f>
        <v>132.44961517227941</v>
      </c>
      <c r="V375" s="16"/>
    </row>
    <row r="376" spans="1:22" ht="15.95" customHeight="1" x14ac:dyDescent="0.2">
      <c r="A376" s="214" t="s">
        <v>39</v>
      </c>
      <c r="B376" s="50" t="s">
        <v>136</v>
      </c>
      <c r="C376" s="51">
        <v>5</v>
      </c>
      <c r="D376" s="52" t="s">
        <v>464</v>
      </c>
      <c r="E376" s="53" t="s">
        <v>121</v>
      </c>
      <c r="F376" s="51">
        <v>18</v>
      </c>
      <c r="G376" s="51">
        <v>1981</v>
      </c>
      <c r="H376" s="54">
        <v>23.6</v>
      </c>
      <c r="I376" s="54">
        <v>1.61</v>
      </c>
      <c r="J376" s="54">
        <v>3.61</v>
      </c>
      <c r="K376" s="54">
        <v>0.12</v>
      </c>
      <c r="L376" s="54">
        <v>0</v>
      </c>
      <c r="M376" s="54">
        <v>18.23</v>
      </c>
      <c r="N376" s="55">
        <v>955.32</v>
      </c>
      <c r="O376" s="54">
        <v>18.23</v>
      </c>
      <c r="P376" s="55">
        <v>955.32</v>
      </c>
      <c r="Q376" s="56">
        <f>O376/P376</f>
        <v>1.9082611062261858E-2</v>
      </c>
      <c r="R376" s="54">
        <v>115.9</v>
      </c>
      <c r="S376" s="57">
        <f>Q376*R376</f>
        <v>2.2116746221161496</v>
      </c>
      <c r="T376" s="57">
        <f>Q376*60*1000</f>
        <v>1144.9566637357116</v>
      </c>
      <c r="U376" s="58">
        <f>T376*R376/1000</f>
        <v>132.70047732696898</v>
      </c>
      <c r="V376" s="16"/>
    </row>
    <row r="377" spans="1:22" ht="15.95" customHeight="1" x14ac:dyDescent="0.2">
      <c r="A377" s="214" t="s">
        <v>39</v>
      </c>
      <c r="B377" s="50" t="s">
        <v>131</v>
      </c>
      <c r="C377" s="51">
        <v>1</v>
      </c>
      <c r="D377" s="59" t="s">
        <v>176</v>
      </c>
      <c r="E377" s="60" t="s">
        <v>42</v>
      </c>
      <c r="F377" s="61">
        <v>48</v>
      </c>
      <c r="G377" s="61">
        <v>1974</v>
      </c>
      <c r="H377" s="54">
        <v>43.39</v>
      </c>
      <c r="I377" s="54">
        <v>3.2130000000000001</v>
      </c>
      <c r="J377" s="54">
        <v>0</v>
      </c>
      <c r="K377" s="54">
        <v>0.407999</v>
      </c>
      <c r="L377" s="54">
        <v>0</v>
      </c>
      <c r="M377" s="54">
        <v>39.768999999999998</v>
      </c>
      <c r="N377" s="62">
        <v>2079.96</v>
      </c>
      <c r="O377" s="54">
        <v>39.768999999999998</v>
      </c>
      <c r="P377" s="62">
        <v>2079.96</v>
      </c>
      <c r="Q377" s="56">
        <v>1.9120079232292926E-2</v>
      </c>
      <c r="R377" s="54">
        <v>107.7</v>
      </c>
      <c r="S377" s="57">
        <v>2.0592325333179482</v>
      </c>
      <c r="T377" s="57">
        <v>1147.2047539375756</v>
      </c>
      <c r="U377" s="58">
        <v>123.55395199907689</v>
      </c>
    </row>
    <row r="378" spans="1:22" ht="15.95" customHeight="1" x14ac:dyDescent="0.2">
      <c r="A378" s="214" t="s">
        <v>39</v>
      </c>
      <c r="B378" s="50" t="s">
        <v>157</v>
      </c>
      <c r="C378" s="51">
        <v>9</v>
      </c>
      <c r="D378" s="52" t="s">
        <v>207</v>
      </c>
      <c r="E378" s="53" t="s">
        <v>42</v>
      </c>
      <c r="F378" s="51">
        <v>49</v>
      </c>
      <c r="G378" s="51">
        <v>1974</v>
      </c>
      <c r="H378" s="54">
        <v>49.289000000000001</v>
      </c>
      <c r="I378" s="54">
        <v>0</v>
      </c>
      <c r="J378" s="54">
        <v>0</v>
      </c>
      <c r="K378" s="54">
        <v>0</v>
      </c>
      <c r="L378" s="54">
        <v>0</v>
      </c>
      <c r="M378" s="54">
        <v>49.289000000000001</v>
      </c>
      <c r="N378" s="55"/>
      <c r="O378" s="54">
        <v>49.289000000000001</v>
      </c>
      <c r="P378" s="55">
        <v>2575.1999999999998</v>
      </c>
      <c r="Q378" s="56">
        <v>1.9139872631251942E-2</v>
      </c>
      <c r="R378" s="54">
        <v>125.5</v>
      </c>
      <c r="S378" s="57">
        <v>2.4020540152221188</v>
      </c>
      <c r="T378" s="57">
        <v>1148.3923578751164</v>
      </c>
      <c r="U378" s="58">
        <v>144.12324091332712</v>
      </c>
    </row>
    <row r="379" spans="1:22" ht="15.95" customHeight="1" x14ac:dyDescent="0.25">
      <c r="A379" s="213" t="s">
        <v>39</v>
      </c>
      <c r="B379" s="33" t="s">
        <v>150</v>
      </c>
      <c r="C379" s="34">
        <v>8</v>
      </c>
      <c r="D379" s="35" t="s">
        <v>285</v>
      </c>
      <c r="E379" s="35" t="s">
        <v>42</v>
      </c>
      <c r="F379" s="34">
        <v>8</v>
      </c>
      <c r="G379" s="34">
        <v>1990</v>
      </c>
      <c r="H379" s="36">
        <v>13.510999999999999</v>
      </c>
      <c r="I379" s="36">
        <v>0.59797500000000003</v>
      </c>
      <c r="J379" s="36">
        <v>1.4113199999999999</v>
      </c>
      <c r="K379" s="36">
        <v>-8.7974999999999998E-2</v>
      </c>
      <c r="L379" s="36">
        <v>0</v>
      </c>
      <c r="M379" s="36">
        <v>11.58968</v>
      </c>
      <c r="N379" s="37">
        <v>605.16999999999996</v>
      </c>
      <c r="O379" s="36">
        <v>11.58968</v>
      </c>
      <c r="P379" s="37">
        <v>605.16999999999996</v>
      </c>
      <c r="Q379" s="38">
        <v>1.9151000000000001E-2</v>
      </c>
      <c r="R379" s="36">
        <v>135.5</v>
      </c>
      <c r="S379" s="39">
        <v>2.5949605</v>
      </c>
      <c r="T379" s="39">
        <v>1149.06</v>
      </c>
      <c r="U379" s="70">
        <v>155.69763</v>
      </c>
    </row>
    <row r="380" spans="1:22" ht="15.95" customHeight="1" x14ac:dyDescent="0.2">
      <c r="A380" s="214" t="s">
        <v>39</v>
      </c>
      <c r="B380" s="50" t="s">
        <v>136</v>
      </c>
      <c r="C380" s="51">
        <v>6</v>
      </c>
      <c r="D380" s="52" t="s">
        <v>463</v>
      </c>
      <c r="E380" s="53" t="s">
        <v>121</v>
      </c>
      <c r="F380" s="51">
        <v>50</v>
      </c>
      <c r="G380" s="51">
        <v>1976</v>
      </c>
      <c r="H380" s="54">
        <v>46.8</v>
      </c>
      <c r="I380" s="54">
        <v>3.75</v>
      </c>
      <c r="J380" s="54">
        <v>8.92</v>
      </c>
      <c r="K380" s="54">
        <v>-0.85</v>
      </c>
      <c r="L380" s="54">
        <v>0</v>
      </c>
      <c r="M380" s="54">
        <v>34.97</v>
      </c>
      <c r="N380" s="55">
        <v>1817.3</v>
      </c>
      <c r="O380" s="54">
        <v>34.97</v>
      </c>
      <c r="P380" s="55">
        <v>1817.3</v>
      </c>
      <c r="Q380" s="56">
        <f>O380/P380</f>
        <v>1.9242832773895338E-2</v>
      </c>
      <c r="R380" s="54">
        <v>115.9</v>
      </c>
      <c r="S380" s="57">
        <f>Q380*R380</f>
        <v>2.2302443184944698</v>
      </c>
      <c r="T380" s="57">
        <f>Q380*60*1000</f>
        <v>1154.5699664337203</v>
      </c>
      <c r="U380" s="58">
        <f>T380*R380/1000</f>
        <v>133.81465910966818</v>
      </c>
      <c r="V380" s="16"/>
    </row>
    <row r="381" spans="1:22" ht="15.95" customHeight="1" x14ac:dyDescent="0.2">
      <c r="A381" s="213" t="s">
        <v>39</v>
      </c>
      <c r="B381" s="33" t="s">
        <v>123</v>
      </c>
      <c r="C381" s="44">
        <v>2</v>
      </c>
      <c r="D381" s="45" t="s">
        <v>432</v>
      </c>
      <c r="E381" s="45" t="s">
        <v>42</v>
      </c>
      <c r="F381" s="44">
        <v>40</v>
      </c>
      <c r="G381" s="44">
        <v>1984</v>
      </c>
      <c r="H381" s="46">
        <v>53.718000000000004</v>
      </c>
      <c r="I381" s="46">
        <v>1.8360000000000001</v>
      </c>
      <c r="J381" s="46">
        <v>7.5869999999999997</v>
      </c>
      <c r="K381" s="46">
        <v>-0.35699999999999998</v>
      </c>
      <c r="L381" s="46"/>
      <c r="M381" s="46">
        <v>44.652000000000001</v>
      </c>
      <c r="N381" s="47">
        <v>2296.63</v>
      </c>
      <c r="O381" s="46">
        <v>44.652000000000001</v>
      </c>
      <c r="P381" s="47">
        <v>2296.63</v>
      </c>
      <c r="Q381" s="48">
        <v>1.9442400386653489E-2</v>
      </c>
      <c r="R381" s="46">
        <v>76.900000000000006</v>
      </c>
      <c r="S381" s="49">
        <v>1.4951205897336535</v>
      </c>
      <c r="T381" s="49">
        <v>1166.5440231992093</v>
      </c>
      <c r="U381" s="111">
        <v>89.707235384019199</v>
      </c>
    </row>
    <row r="382" spans="1:22" ht="15.95" customHeight="1" x14ac:dyDescent="0.25">
      <c r="A382" s="213" t="s">
        <v>39</v>
      </c>
      <c r="B382" s="33" t="s">
        <v>100</v>
      </c>
      <c r="C382" s="34">
        <v>3</v>
      </c>
      <c r="D382" s="35" t="s">
        <v>549</v>
      </c>
      <c r="E382" s="35" t="s">
        <v>42</v>
      </c>
      <c r="F382" s="34">
        <v>7</v>
      </c>
      <c r="G382" s="34">
        <v>1937</v>
      </c>
      <c r="H382" s="36">
        <v>13.090999999999999</v>
      </c>
      <c r="I382" s="36">
        <v>1.4790000000000001</v>
      </c>
      <c r="J382" s="36">
        <v>1.042</v>
      </c>
      <c r="K382" s="36">
        <v>-0.20399999999999999</v>
      </c>
      <c r="L382" s="36"/>
      <c r="M382" s="36">
        <v>10.57</v>
      </c>
      <c r="N382" s="37">
        <v>542.48</v>
      </c>
      <c r="O382" s="36">
        <v>7.3159999999999998</v>
      </c>
      <c r="P382" s="37">
        <v>375.46</v>
      </c>
      <c r="Q382" s="38">
        <v>1.9485431204389284E-2</v>
      </c>
      <c r="R382" s="36">
        <v>89.38</v>
      </c>
      <c r="S382" s="39">
        <v>1.7416078410483142</v>
      </c>
      <c r="T382" s="39">
        <v>1169.125872263357</v>
      </c>
      <c r="U382" s="70">
        <v>104.49647046289884</v>
      </c>
    </row>
    <row r="383" spans="1:22" ht="15.95" customHeight="1" x14ac:dyDescent="0.2">
      <c r="A383" s="213" t="s">
        <v>39</v>
      </c>
      <c r="B383" s="33" t="s">
        <v>101</v>
      </c>
      <c r="C383" s="44">
        <v>4</v>
      </c>
      <c r="D383" s="206" t="s">
        <v>111</v>
      </c>
      <c r="E383" s="45"/>
      <c r="F383" s="207">
        <v>108</v>
      </c>
      <c r="G383" s="208" t="s">
        <v>53</v>
      </c>
      <c r="H383" s="209">
        <v>72.38</v>
      </c>
      <c r="I383" s="209">
        <v>5.26</v>
      </c>
      <c r="J383" s="209">
        <v>16.04</v>
      </c>
      <c r="K383" s="209">
        <v>-0.51</v>
      </c>
      <c r="L383" s="209">
        <v>9.27</v>
      </c>
      <c r="M383" s="209">
        <v>42.32</v>
      </c>
      <c r="N383" s="211">
        <v>2634.61</v>
      </c>
      <c r="O383" s="209">
        <v>50.76</v>
      </c>
      <c r="P383" s="211">
        <v>2590.58</v>
      </c>
      <c r="Q383" s="48">
        <v>1.9594067737726685E-2</v>
      </c>
      <c r="R383" s="46">
        <v>88.5</v>
      </c>
      <c r="S383" s="49">
        <v>1.7340749947888117</v>
      </c>
      <c r="T383" s="49">
        <v>1175.644064263601</v>
      </c>
      <c r="U383" s="111">
        <v>104.04449968732868</v>
      </c>
    </row>
    <row r="384" spans="1:22" ht="15.95" customHeight="1" x14ac:dyDescent="0.2">
      <c r="A384" s="213" t="s">
        <v>39</v>
      </c>
      <c r="B384" s="33" t="s">
        <v>123</v>
      </c>
      <c r="C384" s="44">
        <v>3</v>
      </c>
      <c r="D384" s="45" t="s">
        <v>431</v>
      </c>
      <c r="E384" s="45" t="s">
        <v>42</v>
      </c>
      <c r="F384" s="44">
        <v>20</v>
      </c>
      <c r="G384" s="44">
        <v>1980</v>
      </c>
      <c r="H384" s="46">
        <v>25.524999999999999</v>
      </c>
      <c r="I384" s="46">
        <v>1.071</v>
      </c>
      <c r="J384" s="46">
        <v>3.7229999999999999</v>
      </c>
      <c r="K384" s="46">
        <v>-0.56100000000000005</v>
      </c>
      <c r="L384" s="46"/>
      <c r="M384" s="46">
        <v>21.292000000000002</v>
      </c>
      <c r="N384" s="47">
        <v>1085.06</v>
      </c>
      <c r="O384" s="46">
        <v>21.292000000000002</v>
      </c>
      <c r="P384" s="47">
        <v>1085.06</v>
      </c>
      <c r="Q384" s="48">
        <v>1.9622877997530094E-2</v>
      </c>
      <c r="R384" s="46">
        <v>76.900000000000006</v>
      </c>
      <c r="S384" s="49">
        <v>1.5089993180100643</v>
      </c>
      <c r="T384" s="49">
        <v>1177.3726798518055</v>
      </c>
      <c r="U384" s="111">
        <v>90.53995908060385</v>
      </c>
    </row>
    <row r="385" spans="1:22" ht="15.95" customHeight="1" x14ac:dyDescent="0.2">
      <c r="A385" s="214" t="s">
        <v>39</v>
      </c>
      <c r="B385" s="50" t="s">
        <v>136</v>
      </c>
      <c r="C385" s="51">
        <v>7</v>
      </c>
      <c r="D385" s="52" t="s">
        <v>655</v>
      </c>
      <c r="E385" s="53" t="s">
        <v>121</v>
      </c>
      <c r="F385" s="51">
        <v>12</v>
      </c>
      <c r="G385" s="51">
        <v>1987</v>
      </c>
      <c r="H385" s="54">
        <v>15.8</v>
      </c>
      <c r="I385" s="54">
        <v>0.76</v>
      </c>
      <c r="J385" s="54">
        <v>2.54</v>
      </c>
      <c r="K385" s="54">
        <v>0.15</v>
      </c>
      <c r="L385" s="54">
        <v>2.2200000000000002</v>
      </c>
      <c r="M385" s="54">
        <v>10.14</v>
      </c>
      <c r="N385" s="55">
        <v>686.4</v>
      </c>
      <c r="O385" s="54">
        <v>12.13</v>
      </c>
      <c r="P385" s="55">
        <v>617.38</v>
      </c>
      <c r="Q385" s="56">
        <f>O385/P385</f>
        <v>1.9647542842333734E-2</v>
      </c>
      <c r="R385" s="54">
        <v>115.9</v>
      </c>
      <c r="S385" s="57">
        <f>Q385*R385</f>
        <v>2.27715021542648</v>
      </c>
      <c r="T385" s="57">
        <f>Q385*60*1000</f>
        <v>1178.8525705400241</v>
      </c>
      <c r="U385" s="58">
        <f>T385*R385/1000</f>
        <v>136.6290129255888</v>
      </c>
      <c r="V385" s="16"/>
    </row>
    <row r="386" spans="1:22" ht="15.95" customHeight="1" x14ac:dyDescent="0.2">
      <c r="A386" s="214" t="s">
        <v>39</v>
      </c>
      <c r="B386" s="50" t="s">
        <v>157</v>
      </c>
      <c r="C386" s="51">
        <v>10</v>
      </c>
      <c r="D386" s="52" t="s">
        <v>208</v>
      </c>
      <c r="E386" s="53" t="s">
        <v>42</v>
      </c>
      <c r="F386" s="51">
        <v>81</v>
      </c>
      <c r="G386" s="51">
        <v>1975</v>
      </c>
      <c r="H386" s="54">
        <v>76.802000000000007</v>
      </c>
      <c r="I386" s="54">
        <v>0</v>
      </c>
      <c r="J386" s="54">
        <v>0</v>
      </c>
      <c r="K386" s="54">
        <v>0</v>
      </c>
      <c r="L386" s="54">
        <v>0</v>
      </c>
      <c r="M386" s="54">
        <v>76.802000000000007</v>
      </c>
      <c r="N386" s="55"/>
      <c r="O386" s="54">
        <v>76.802000000000007</v>
      </c>
      <c r="P386" s="55">
        <v>3899.5639999999999</v>
      </c>
      <c r="Q386" s="56">
        <v>1.9695022315315253E-2</v>
      </c>
      <c r="R386" s="54">
        <v>125.5</v>
      </c>
      <c r="S386" s="57">
        <v>2.4717253005720643</v>
      </c>
      <c r="T386" s="57">
        <v>1181.7013389189151</v>
      </c>
      <c r="U386" s="58">
        <v>148.30351803432384</v>
      </c>
    </row>
    <row r="387" spans="1:22" ht="15.95" customHeight="1" x14ac:dyDescent="0.2">
      <c r="A387" s="213" t="s">
        <v>39</v>
      </c>
      <c r="B387" s="33" t="s">
        <v>101</v>
      </c>
      <c r="C387" s="44">
        <v>5</v>
      </c>
      <c r="D387" s="206" t="s">
        <v>276</v>
      </c>
      <c r="E387" s="45"/>
      <c r="F387" s="207">
        <v>60</v>
      </c>
      <c r="G387" s="208" t="s">
        <v>53</v>
      </c>
      <c r="H387" s="49">
        <v>60.65</v>
      </c>
      <c r="I387" s="209">
        <v>3.98</v>
      </c>
      <c r="J387" s="209">
        <v>9.09</v>
      </c>
      <c r="K387" s="209">
        <v>0.04</v>
      </c>
      <c r="L387" s="209">
        <v>8.5571999999999999</v>
      </c>
      <c r="M387" s="209">
        <v>38.982799999999997</v>
      </c>
      <c r="N387" s="210">
        <v>2413.27</v>
      </c>
      <c r="O387" s="209">
        <v>47.54</v>
      </c>
      <c r="P387" s="210">
        <v>2413.27</v>
      </c>
      <c r="Q387" s="48">
        <v>1.9699412001143675E-2</v>
      </c>
      <c r="R387" s="46">
        <v>88.5</v>
      </c>
      <c r="S387" s="49">
        <v>1.7433979621012152</v>
      </c>
      <c r="T387" s="49">
        <v>1181.9647200686204</v>
      </c>
      <c r="U387" s="111">
        <v>104.60387772607291</v>
      </c>
    </row>
    <row r="388" spans="1:22" ht="15.95" customHeight="1" x14ac:dyDescent="0.25">
      <c r="A388" s="213" t="s">
        <v>39</v>
      </c>
      <c r="B388" s="33" t="s">
        <v>160</v>
      </c>
      <c r="C388" s="34">
        <v>8</v>
      </c>
      <c r="D388" s="35" t="s">
        <v>623</v>
      </c>
      <c r="E388" s="35" t="s">
        <v>42</v>
      </c>
      <c r="F388" s="34">
        <v>20</v>
      </c>
      <c r="G388" s="34">
        <v>1979</v>
      </c>
      <c r="H388" s="36">
        <v>24.837</v>
      </c>
      <c r="I388" s="36">
        <v>1.52</v>
      </c>
      <c r="J388" s="36">
        <v>2.036</v>
      </c>
      <c r="K388" s="36">
        <v>-9.1999999999999998E-2</v>
      </c>
      <c r="L388" s="36"/>
      <c r="M388" s="36">
        <v>21.373000000000001</v>
      </c>
      <c r="N388" s="37">
        <v>1084.6500000000001</v>
      </c>
      <c r="O388" s="36">
        <v>21.373000000000001</v>
      </c>
      <c r="P388" s="37">
        <v>1084.6500000000001</v>
      </c>
      <c r="Q388" s="38">
        <v>1.970497395473194E-2</v>
      </c>
      <c r="R388" s="36">
        <v>118.1</v>
      </c>
      <c r="S388" s="39">
        <v>2.327157424053842</v>
      </c>
      <c r="T388" s="39">
        <v>1182.2984372839164</v>
      </c>
      <c r="U388" s="70">
        <v>139.62944544323054</v>
      </c>
    </row>
    <row r="389" spans="1:22" ht="15.95" customHeight="1" x14ac:dyDescent="0.25">
      <c r="A389" s="213" t="s">
        <v>39</v>
      </c>
      <c r="B389" s="33" t="s">
        <v>150</v>
      </c>
      <c r="C389" s="34">
        <v>7</v>
      </c>
      <c r="D389" s="35" t="s">
        <v>445</v>
      </c>
      <c r="E389" s="35" t="s">
        <v>42</v>
      </c>
      <c r="F389" s="34">
        <v>22</v>
      </c>
      <c r="G389" s="34">
        <v>1986</v>
      </c>
      <c r="H389" s="36">
        <v>27.074999999999999</v>
      </c>
      <c r="I389" s="36">
        <v>0.750108</v>
      </c>
      <c r="J389" s="36">
        <v>3.7241</v>
      </c>
      <c r="K389" s="36">
        <v>-3.6108000000000001E-2</v>
      </c>
      <c r="L389" s="36">
        <v>0</v>
      </c>
      <c r="M389" s="36">
        <v>22.636900000000001</v>
      </c>
      <c r="N389" s="37">
        <v>1148.42</v>
      </c>
      <c r="O389" s="36">
        <v>22.636900000000001</v>
      </c>
      <c r="P389" s="37">
        <v>1148.42</v>
      </c>
      <c r="Q389" s="38">
        <v>1.9710999999999999E-2</v>
      </c>
      <c r="R389" s="36">
        <v>135.5</v>
      </c>
      <c r="S389" s="39">
        <v>2.6708404999999997</v>
      </c>
      <c r="T389" s="39">
        <v>1182.6600000000001</v>
      </c>
      <c r="U389" s="70">
        <v>160.25043000000002</v>
      </c>
    </row>
    <row r="390" spans="1:22" ht="15.95" customHeight="1" x14ac:dyDescent="0.2">
      <c r="A390" s="214" t="s">
        <v>39</v>
      </c>
      <c r="B390" s="50" t="s">
        <v>136</v>
      </c>
      <c r="C390" s="51">
        <v>8</v>
      </c>
      <c r="D390" s="52" t="s">
        <v>656</v>
      </c>
      <c r="E390" s="53" t="s">
        <v>121</v>
      </c>
      <c r="F390" s="51">
        <v>25</v>
      </c>
      <c r="G390" s="51">
        <v>1963</v>
      </c>
      <c r="H390" s="54">
        <v>19.3</v>
      </c>
      <c r="I390" s="54">
        <v>1.47</v>
      </c>
      <c r="J390" s="54">
        <v>0.22</v>
      </c>
      <c r="K390" s="54">
        <v>-0.24</v>
      </c>
      <c r="L390" s="54">
        <v>1.47</v>
      </c>
      <c r="M390" s="54">
        <v>16.385000000000002</v>
      </c>
      <c r="N390" s="55">
        <v>897.34</v>
      </c>
      <c r="O390" s="54">
        <v>17.850000000000001</v>
      </c>
      <c r="P390" s="55">
        <v>897.34</v>
      </c>
      <c r="Q390" s="56">
        <f>O390/P390</f>
        <v>1.9892125615708651E-2</v>
      </c>
      <c r="R390" s="54">
        <v>115.9</v>
      </c>
      <c r="S390" s="57">
        <f>Q390*R390</f>
        <v>2.3054973588606327</v>
      </c>
      <c r="T390" s="57">
        <f>Q390*60*1000</f>
        <v>1193.5275369425192</v>
      </c>
      <c r="U390" s="58">
        <f>T390*R390/1000</f>
        <v>138.32984153163798</v>
      </c>
      <c r="V390" s="16"/>
    </row>
    <row r="391" spans="1:22" ht="15.95" customHeight="1" x14ac:dyDescent="0.25">
      <c r="A391" s="213" t="s">
        <v>39</v>
      </c>
      <c r="B391" s="33" t="s">
        <v>99</v>
      </c>
      <c r="C391" s="34">
        <v>1</v>
      </c>
      <c r="D391" s="35" t="s">
        <v>510</v>
      </c>
      <c r="E391" s="35"/>
      <c r="F391" s="34">
        <v>10</v>
      </c>
      <c r="G391" s="34" t="s">
        <v>414</v>
      </c>
      <c r="H391" s="36">
        <v>15.0093</v>
      </c>
      <c r="I391" s="36">
        <v>1.6619999999999999</v>
      </c>
      <c r="J391" s="36">
        <v>7.0000000000000007E-2</v>
      </c>
      <c r="K391" s="36">
        <v>-0.35389999999999999</v>
      </c>
      <c r="L391" s="36">
        <v>0</v>
      </c>
      <c r="M391" s="36">
        <v>13.6312</v>
      </c>
      <c r="N391" s="37">
        <v>680.29</v>
      </c>
      <c r="O391" s="36">
        <v>13.6312</v>
      </c>
      <c r="P391" s="37">
        <v>680.29</v>
      </c>
      <c r="Q391" s="38">
        <v>2.0037337018036425E-2</v>
      </c>
      <c r="R391" s="36">
        <v>95.5</v>
      </c>
      <c r="S391" s="39">
        <v>1.9135656852224787</v>
      </c>
      <c r="T391" s="39">
        <v>1202.2402210821854</v>
      </c>
      <c r="U391" s="70">
        <v>114.8139411133487</v>
      </c>
    </row>
    <row r="392" spans="1:22" ht="15.95" customHeight="1" x14ac:dyDescent="0.25">
      <c r="A392" s="213" t="s">
        <v>39</v>
      </c>
      <c r="B392" s="33" t="s">
        <v>97</v>
      </c>
      <c r="C392" s="34">
        <v>1</v>
      </c>
      <c r="D392" s="35" t="s">
        <v>337</v>
      </c>
      <c r="E392" s="35" t="s">
        <v>42</v>
      </c>
      <c r="F392" s="34">
        <v>42</v>
      </c>
      <c r="G392" s="34">
        <v>1964</v>
      </c>
      <c r="H392" s="36">
        <v>39.927999999999997</v>
      </c>
      <c r="I392" s="36">
        <v>4.3860000000000001</v>
      </c>
      <c r="J392" s="36">
        <v>0</v>
      </c>
      <c r="K392" s="36">
        <v>0</v>
      </c>
      <c r="L392" s="36">
        <v>0</v>
      </c>
      <c r="M392" s="36">
        <v>35.541998999999997</v>
      </c>
      <c r="N392" s="37">
        <v>1772.51</v>
      </c>
      <c r="O392" s="36">
        <v>35.541999999999994</v>
      </c>
      <c r="P392" s="37">
        <v>1772.51</v>
      </c>
      <c r="Q392" s="38">
        <v>2.0051790963097525E-2</v>
      </c>
      <c r="R392" s="36">
        <v>93.304000000000002</v>
      </c>
      <c r="S392" s="39">
        <v>1.8709123040208515</v>
      </c>
      <c r="T392" s="39">
        <v>1203.1074577858517</v>
      </c>
      <c r="U392" s="70">
        <v>112.2547382412511</v>
      </c>
    </row>
    <row r="393" spans="1:22" ht="15.95" customHeight="1" x14ac:dyDescent="0.2">
      <c r="A393" s="213" t="s">
        <v>39</v>
      </c>
      <c r="B393" s="33" t="s">
        <v>101</v>
      </c>
      <c r="C393" s="44">
        <v>6</v>
      </c>
      <c r="D393" s="206" t="s">
        <v>278</v>
      </c>
      <c r="E393" s="45"/>
      <c r="F393" s="207">
        <v>108</v>
      </c>
      <c r="G393" s="208" t="s">
        <v>53</v>
      </c>
      <c r="H393" s="49">
        <v>70.489999999999995</v>
      </c>
      <c r="I393" s="209">
        <v>4.95</v>
      </c>
      <c r="J393" s="209">
        <v>13.36</v>
      </c>
      <c r="K393" s="209">
        <v>-0.1</v>
      </c>
      <c r="L393" s="209">
        <v>9.4103999999999992</v>
      </c>
      <c r="M393" s="209">
        <v>42.869600000000005</v>
      </c>
      <c r="N393" s="210">
        <v>2600.29</v>
      </c>
      <c r="O393" s="209">
        <v>52.28</v>
      </c>
      <c r="P393" s="210">
        <v>2600.29</v>
      </c>
      <c r="Q393" s="48">
        <v>2.0105449776755671E-2</v>
      </c>
      <c r="R393" s="46">
        <v>88.5</v>
      </c>
      <c r="S393" s="49">
        <v>1.7793323052428769</v>
      </c>
      <c r="T393" s="49">
        <v>1206.3269866053404</v>
      </c>
      <c r="U393" s="111">
        <v>106.75993831457262</v>
      </c>
    </row>
    <row r="394" spans="1:22" ht="15.95" customHeight="1" x14ac:dyDescent="0.25">
      <c r="A394" s="213" t="s">
        <v>39</v>
      </c>
      <c r="B394" s="33" t="s">
        <v>100</v>
      </c>
      <c r="C394" s="34">
        <v>4</v>
      </c>
      <c r="D394" s="35" t="s">
        <v>348</v>
      </c>
      <c r="E394" s="35" t="s">
        <v>42</v>
      </c>
      <c r="F394" s="34">
        <v>4</v>
      </c>
      <c r="G394" s="34">
        <v>1954</v>
      </c>
      <c r="H394" s="36">
        <v>6.7030000000000003</v>
      </c>
      <c r="I394" s="36">
        <v>0.20399999999999999</v>
      </c>
      <c r="J394" s="36">
        <v>0.89700000000000002</v>
      </c>
      <c r="K394" s="36">
        <v>-5.0999999999999997E-2</v>
      </c>
      <c r="L394" s="36"/>
      <c r="M394" s="36">
        <v>5.6020000000000003</v>
      </c>
      <c r="N394" s="37">
        <v>278.31</v>
      </c>
      <c r="O394" s="36">
        <v>5.6020000000000003</v>
      </c>
      <c r="P394" s="37">
        <v>278.31</v>
      </c>
      <c r="Q394" s="38">
        <v>2.0128633538140924E-2</v>
      </c>
      <c r="R394" s="36">
        <v>89.38</v>
      </c>
      <c r="S394" s="39">
        <v>1.7990972656390356</v>
      </c>
      <c r="T394" s="39">
        <v>1207.7180122884554</v>
      </c>
      <c r="U394" s="70">
        <v>107.94583593834213</v>
      </c>
    </row>
    <row r="395" spans="1:22" ht="15.95" customHeight="1" x14ac:dyDescent="0.2">
      <c r="A395" s="214" t="s">
        <v>39</v>
      </c>
      <c r="B395" s="50" t="s">
        <v>136</v>
      </c>
      <c r="C395" s="51">
        <v>9</v>
      </c>
      <c r="D395" s="52" t="s">
        <v>657</v>
      </c>
      <c r="E395" s="53" t="s">
        <v>121</v>
      </c>
      <c r="F395" s="51">
        <v>58</v>
      </c>
      <c r="G395" s="51">
        <v>1965</v>
      </c>
      <c r="H395" s="54">
        <v>55.1</v>
      </c>
      <c r="I395" s="54">
        <v>4.1900000000000004</v>
      </c>
      <c r="J395" s="54">
        <v>1.34</v>
      </c>
      <c r="K395" s="54">
        <v>1.62</v>
      </c>
      <c r="L395" s="54">
        <v>0</v>
      </c>
      <c r="M395" s="54">
        <v>47.93</v>
      </c>
      <c r="N395" s="55">
        <v>2352.6999999999998</v>
      </c>
      <c r="O395" s="54">
        <v>47.93</v>
      </c>
      <c r="P395" s="55">
        <v>2352.6999999999998</v>
      </c>
      <c r="Q395" s="56">
        <f>O395/P395</f>
        <v>2.0372338164661878E-2</v>
      </c>
      <c r="R395" s="54">
        <v>115.9</v>
      </c>
      <c r="S395" s="57">
        <f>Q395*R395</f>
        <v>2.361153993284312</v>
      </c>
      <c r="T395" s="57">
        <f>Q395*60*1000</f>
        <v>1222.3402898797126</v>
      </c>
      <c r="U395" s="58">
        <f>T395*R395/1000</f>
        <v>141.66923959705872</v>
      </c>
      <c r="V395" s="16"/>
    </row>
    <row r="396" spans="1:22" ht="15.95" customHeight="1" x14ac:dyDescent="0.2">
      <c r="A396" s="214" t="s">
        <v>39</v>
      </c>
      <c r="B396" s="50" t="s">
        <v>131</v>
      </c>
      <c r="C396" s="51">
        <v>3</v>
      </c>
      <c r="D396" s="59" t="s">
        <v>179</v>
      </c>
      <c r="E396" s="60" t="s">
        <v>42</v>
      </c>
      <c r="F396" s="61">
        <v>49</v>
      </c>
      <c r="G396" s="61">
        <v>1979</v>
      </c>
      <c r="H396" s="54">
        <v>47.33</v>
      </c>
      <c r="I396" s="54">
        <v>2.2949999999999999</v>
      </c>
      <c r="J396" s="54">
        <v>0</v>
      </c>
      <c r="K396" s="54">
        <v>0.91799699999999995</v>
      </c>
      <c r="L396" s="54">
        <v>0</v>
      </c>
      <c r="M396" s="54">
        <v>44.116998000000002</v>
      </c>
      <c r="N396" s="62">
        <v>2161.08</v>
      </c>
      <c r="O396" s="54">
        <v>44.116998000000002</v>
      </c>
      <c r="P396" s="62">
        <v>2161.08</v>
      </c>
      <c r="Q396" s="56">
        <v>2.0414328946637795E-2</v>
      </c>
      <c r="R396" s="54">
        <v>107.7</v>
      </c>
      <c r="S396" s="57">
        <v>2.1986232275528907</v>
      </c>
      <c r="T396" s="57">
        <v>1224.8597367982677</v>
      </c>
      <c r="U396" s="58">
        <v>131.91739365317343</v>
      </c>
    </row>
    <row r="397" spans="1:22" ht="15.95" customHeight="1" x14ac:dyDescent="0.2">
      <c r="A397" s="214" t="s">
        <v>39</v>
      </c>
      <c r="B397" s="50" t="s">
        <v>136</v>
      </c>
      <c r="C397" s="51">
        <v>10</v>
      </c>
      <c r="D397" s="52" t="s">
        <v>658</v>
      </c>
      <c r="E397" s="53" t="s">
        <v>121</v>
      </c>
      <c r="F397" s="51">
        <v>12</v>
      </c>
      <c r="G397" s="51">
        <v>1987</v>
      </c>
      <c r="H397" s="54">
        <v>16.2</v>
      </c>
      <c r="I397" s="54">
        <v>0.63</v>
      </c>
      <c r="J397" s="54">
        <v>1.73</v>
      </c>
      <c r="K397" s="54">
        <v>-0.17</v>
      </c>
      <c r="L397" s="54">
        <v>0</v>
      </c>
      <c r="M397" s="54">
        <v>13.98</v>
      </c>
      <c r="N397" s="55">
        <v>681.87</v>
      </c>
      <c r="O397" s="54">
        <v>13.98</v>
      </c>
      <c r="P397" s="55">
        <v>681.87</v>
      </c>
      <c r="Q397" s="56">
        <f>O397/P397</f>
        <v>2.0502441814422106E-2</v>
      </c>
      <c r="R397" s="54">
        <v>115.9</v>
      </c>
      <c r="S397" s="57">
        <f>Q397*R397</f>
        <v>2.376233006291522</v>
      </c>
      <c r="T397" s="57">
        <f>Q397*60*1000</f>
        <v>1230.1465088653263</v>
      </c>
      <c r="U397" s="58">
        <f>T397*R397/1000</f>
        <v>142.57398037749132</v>
      </c>
      <c r="V397" s="16"/>
    </row>
    <row r="398" spans="1:22" ht="15.95" customHeight="1" x14ac:dyDescent="0.2">
      <c r="A398" s="214" t="s">
        <v>39</v>
      </c>
      <c r="B398" s="50" t="s">
        <v>157</v>
      </c>
      <c r="C398" s="51">
        <v>7</v>
      </c>
      <c r="D398" s="52" t="s">
        <v>191</v>
      </c>
      <c r="E398" s="53" t="s">
        <v>42</v>
      </c>
      <c r="F398" s="51">
        <v>50</v>
      </c>
      <c r="G398" s="51">
        <v>1978</v>
      </c>
      <c r="H398" s="54">
        <v>53.616</v>
      </c>
      <c r="I398" s="54">
        <v>0</v>
      </c>
      <c r="J398" s="54">
        <v>0</v>
      </c>
      <c r="K398" s="54">
        <v>0</v>
      </c>
      <c r="L398" s="54">
        <v>0</v>
      </c>
      <c r="M398" s="54">
        <v>53.616</v>
      </c>
      <c r="N398" s="55"/>
      <c r="O398" s="54">
        <v>53.616</v>
      </c>
      <c r="P398" s="55">
        <v>2584.9</v>
      </c>
      <c r="Q398" s="56">
        <v>2.0742001624821076E-2</v>
      </c>
      <c r="R398" s="54">
        <v>125.5</v>
      </c>
      <c r="S398" s="57">
        <v>2.6031212039150451</v>
      </c>
      <c r="T398" s="57">
        <v>1244.5200974892646</v>
      </c>
      <c r="U398" s="58">
        <v>156.18727223490271</v>
      </c>
    </row>
    <row r="399" spans="1:22" ht="15.95" customHeight="1" x14ac:dyDescent="0.25">
      <c r="A399" s="213" t="s">
        <v>39</v>
      </c>
      <c r="B399" s="33" t="s">
        <v>100</v>
      </c>
      <c r="C399" s="34">
        <v>5</v>
      </c>
      <c r="D399" s="35" t="s">
        <v>550</v>
      </c>
      <c r="E399" s="35" t="s">
        <v>42</v>
      </c>
      <c r="F399" s="34">
        <v>55</v>
      </c>
      <c r="G399" s="34">
        <v>1969</v>
      </c>
      <c r="H399" s="36">
        <v>55.826000000000001</v>
      </c>
      <c r="I399" s="36">
        <v>3.468</v>
      </c>
      <c r="J399" s="36"/>
      <c r="K399" s="36">
        <v>-0.376</v>
      </c>
      <c r="L399" s="36"/>
      <c r="M399" s="36">
        <v>52.357999999999997</v>
      </c>
      <c r="N399" s="37">
        <v>2521.17</v>
      </c>
      <c r="O399" s="36">
        <v>52.357999999999997</v>
      </c>
      <c r="P399" s="37">
        <v>2521.17</v>
      </c>
      <c r="Q399" s="38">
        <v>2.0767342146701728E-2</v>
      </c>
      <c r="R399" s="36">
        <v>89.38</v>
      </c>
      <c r="S399" s="39">
        <v>1.8561850410722003</v>
      </c>
      <c r="T399" s="39">
        <v>1246.0405288021036</v>
      </c>
      <c r="U399" s="70">
        <v>111.37110246433201</v>
      </c>
    </row>
    <row r="400" spans="1:22" ht="15.95" customHeight="1" x14ac:dyDescent="0.2">
      <c r="A400" s="214" t="s">
        <v>39</v>
      </c>
      <c r="B400" s="50" t="s">
        <v>131</v>
      </c>
      <c r="C400" s="51">
        <v>2</v>
      </c>
      <c r="D400" s="59" t="s">
        <v>178</v>
      </c>
      <c r="E400" s="60" t="s">
        <v>42</v>
      </c>
      <c r="F400" s="61">
        <v>48</v>
      </c>
      <c r="G400" s="61">
        <v>1979</v>
      </c>
      <c r="H400" s="54">
        <v>45.64</v>
      </c>
      <c r="I400" s="54">
        <v>3.4679950000000002</v>
      </c>
      <c r="J400" s="106">
        <v>0</v>
      </c>
      <c r="K400" s="54">
        <v>0.102008</v>
      </c>
      <c r="L400" s="54">
        <v>0</v>
      </c>
      <c r="M400" s="54">
        <v>42.070000999999998</v>
      </c>
      <c r="N400" s="62">
        <v>2024.51</v>
      </c>
      <c r="O400" s="54">
        <v>42.070000999999998</v>
      </c>
      <c r="P400" s="62">
        <v>2024.51</v>
      </c>
      <c r="Q400" s="56">
        <v>2.0780337464374094E-2</v>
      </c>
      <c r="R400" s="54">
        <v>107.7</v>
      </c>
      <c r="S400" s="57">
        <v>2.2380423449130902</v>
      </c>
      <c r="T400" s="57">
        <v>1246.8202478624457</v>
      </c>
      <c r="U400" s="58">
        <v>134.28254069478541</v>
      </c>
    </row>
    <row r="401" spans="1:21" ht="15.95" customHeight="1" x14ac:dyDescent="0.25">
      <c r="A401" s="213" t="s">
        <v>39</v>
      </c>
      <c r="B401" s="33" t="s">
        <v>99</v>
      </c>
      <c r="C401" s="34">
        <v>2</v>
      </c>
      <c r="D401" s="35" t="s">
        <v>511</v>
      </c>
      <c r="E401" s="35"/>
      <c r="F401" s="34">
        <v>48</v>
      </c>
      <c r="G401" s="34" t="s">
        <v>261</v>
      </c>
      <c r="H401" s="36">
        <v>44.018500000000003</v>
      </c>
      <c r="I401" s="36">
        <v>2.9133</v>
      </c>
      <c r="J401" s="36">
        <v>0.48</v>
      </c>
      <c r="K401" s="36">
        <v>0.69630000000000003</v>
      </c>
      <c r="L401" s="36">
        <v>0</v>
      </c>
      <c r="M401" s="36">
        <v>39.928899999999999</v>
      </c>
      <c r="N401" s="37">
        <v>1918.39</v>
      </c>
      <c r="O401" s="36">
        <v>39.928899999999999</v>
      </c>
      <c r="P401" s="37">
        <v>1918.39</v>
      </c>
      <c r="Q401" s="38">
        <v>2.0813755284379086E-2</v>
      </c>
      <c r="R401" s="36">
        <v>95.5</v>
      </c>
      <c r="S401" s="39">
        <v>1.9877136296582028</v>
      </c>
      <c r="T401" s="39">
        <v>1248.8253170627452</v>
      </c>
      <c r="U401" s="70">
        <v>119.26281777949217</v>
      </c>
    </row>
    <row r="402" spans="1:21" ht="15.95" customHeight="1" x14ac:dyDescent="0.25">
      <c r="A402" s="215" t="s">
        <v>39</v>
      </c>
      <c r="B402" s="27" t="s">
        <v>31</v>
      </c>
      <c r="C402" s="28">
        <v>1</v>
      </c>
      <c r="D402" s="29" t="s">
        <v>84</v>
      </c>
      <c r="E402" s="29"/>
      <c r="F402" s="28">
        <v>22</v>
      </c>
      <c r="G402" s="28">
        <v>1981</v>
      </c>
      <c r="H402" s="30">
        <v>31.888999999999999</v>
      </c>
      <c r="I402" s="30">
        <v>2.4721519999999999</v>
      </c>
      <c r="J402" s="30">
        <v>5.0852930000000001</v>
      </c>
      <c r="K402" s="30">
        <v>-0.17715500000000001</v>
      </c>
      <c r="L402" s="30">
        <v>0</v>
      </c>
      <c r="M402" s="30">
        <v>24.508707000000001</v>
      </c>
      <c r="N402" s="31">
        <v>1167.51</v>
      </c>
      <c r="O402" s="30">
        <v>24.508707000000001</v>
      </c>
      <c r="P402" s="31">
        <v>1167.51</v>
      </c>
      <c r="Q402" s="32">
        <v>2.0992288717013131E-2</v>
      </c>
      <c r="R402" s="30">
        <v>75.599999999999994</v>
      </c>
      <c r="S402" s="30">
        <v>1.5870170270061925</v>
      </c>
      <c r="T402" s="30">
        <v>1259.5373230207879</v>
      </c>
      <c r="U402" s="110">
        <v>95.221021620371559</v>
      </c>
    </row>
    <row r="403" spans="1:21" ht="15.95" customHeight="1" x14ac:dyDescent="0.2">
      <c r="A403" s="213" t="s">
        <v>39</v>
      </c>
      <c r="B403" s="33" t="s">
        <v>101</v>
      </c>
      <c r="C403" s="44">
        <v>7</v>
      </c>
      <c r="D403" s="206" t="s">
        <v>108</v>
      </c>
      <c r="E403" s="45"/>
      <c r="F403" s="207">
        <v>108</v>
      </c>
      <c r="G403" s="212" t="s">
        <v>53</v>
      </c>
      <c r="H403" s="209">
        <v>76.260000000000005</v>
      </c>
      <c r="I403" s="209">
        <v>4.3</v>
      </c>
      <c r="J403" s="209">
        <v>18.100000000000001</v>
      </c>
      <c r="K403" s="209">
        <v>0.03</v>
      </c>
      <c r="L403" s="209">
        <v>9.6893999999999991</v>
      </c>
      <c r="M403" s="209">
        <v>44.140599999999999</v>
      </c>
      <c r="N403" s="210">
        <v>2561.06</v>
      </c>
      <c r="O403" s="209">
        <v>53.83</v>
      </c>
      <c r="P403" s="210">
        <v>2561.06</v>
      </c>
      <c r="Q403" s="48">
        <v>2.1018640719077258E-2</v>
      </c>
      <c r="R403" s="46">
        <v>88.5</v>
      </c>
      <c r="S403" s="49">
        <v>1.8601497036383372</v>
      </c>
      <c r="T403" s="49">
        <v>1261.1184431446354</v>
      </c>
      <c r="U403" s="111">
        <v>111.60898221830024</v>
      </c>
    </row>
    <row r="404" spans="1:21" ht="15.95" customHeight="1" x14ac:dyDescent="0.2">
      <c r="A404" s="213" t="s">
        <v>39</v>
      </c>
      <c r="B404" s="33" t="s">
        <v>101</v>
      </c>
      <c r="C404" s="44">
        <v>8</v>
      </c>
      <c r="D404" s="206" t="s">
        <v>114</v>
      </c>
      <c r="E404" s="45"/>
      <c r="F404" s="207">
        <v>12</v>
      </c>
      <c r="G404" s="212" t="s">
        <v>53</v>
      </c>
      <c r="H404" s="209">
        <v>16.89</v>
      </c>
      <c r="I404" s="209">
        <v>1.5</v>
      </c>
      <c r="J404" s="209">
        <v>2.41</v>
      </c>
      <c r="K404" s="209"/>
      <c r="L404" s="209">
        <v>2.3363999999999998</v>
      </c>
      <c r="M404" s="209">
        <v>10.643600000000001</v>
      </c>
      <c r="N404" s="210">
        <v>617.34</v>
      </c>
      <c r="O404" s="209">
        <v>12.98</v>
      </c>
      <c r="P404" s="210">
        <v>617.34</v>
      </c>
      <c r="Q404" s="48">
        <v>2.1025690867269253E-2</v>
      </c>
      <c r="R404" s="46">
        <v>88.5</v>
      </c>
      <c r="S404" s="49">
        <v>1.8607736417533289</v>
      </c>
      <c r="T404" s="49">
        <v>1261.5414520361553</v>
      </c>
      <c r="U404" s="111">
        <v>111.64641850519975</v>
      </c>
    </row>
    <row r="405" spans="1:21" ht="15.95" customHeight="1" x14ac:dyDescent="0.25">
      <c r="A405" s="213" t="s">
        <v>39</v>
      </c>
      <c r="B405" s="33" t="s">
        <v>100</v>
      </c>
      <c r="C405" s="34">
        <v>6</v>
      </c>
      <c r="D405" s="35" t="s">
        <v>551</v>
      </c>
      <c r="E405" s="35" t="s">
        <v>42</v>
      </c>
      <c r="F405" s="34">
        <v>71</v>
      </c>
      <c r="G405" s="34">
        <v>1962</v>
      </c>
      <c r="H405" s="36">
        <v>69.102999999999994</v>
      </c>
      <c r="I405" s="36">
        <v>4.6920000000000002</v>
      </c>
      <c r="J405" s="36"/>
      <c r="K405" s="36">
        <v>-0.52300000000000002</v>
      </c>
      <c r="L405" s="36"/>
      <c r="M405" s="36">
        <v>64.411000000000001</v>
      </c>
      <c r="N405" s="37">
        <v>3017.17</v>
      </c>
      <c r="O405" s="36">
        <v>64.411000000000001</v>
      </c>
      <c r="P405" s="37">
        <v>3017.17</v>
      </c>
      <c r="Q405" s="38">
        <v>2.1348150750537757E-2</v>
      </c>
      <c r="R405" s="36">
        <v>89.38</v>
      </c>
      <c r="S405" s="39">
        <v>1.9080977140830646</v>
      </c>
      <c r="T405" s="39">
        <v>1280.8890450322654</v>
      </c>
      <c r="U405" s="70">
        <v>114.48586284498387</v>
      </c>
    </row>
    <row r="406" spans="1:21" ht="15.95" customHeight="1" x14ac:dyDescent="0.25">
      <c r="A406" s="213" t="s">
        <v>39</v>
      </c>
      <c r="B406" s="33" t="s">
        <v>99</v>
      </c>
      <c r="C406" s="34">
        <v>3</v>
      </c>
      <c r="D406" s="35" t="s">
        <v>512</v>
      </c>
      <c r="E406" s="35"/>
      <c r="F406" s="34">
        <v>20</v>
      </c>
      <c r="G406" s="34" t="s">
        <v>498</v>
      </c>
      <c r="H406" s="36">
        <v>25.822600000000001</v>
      </c>
      <c r="I406" s="36">
        <v>2.5973000000000002</v>
      </c>
      <c r="J406" s="36">
        <v>2</v>
      </c>
      <c r="K406" s="36">
        <v>0.37869999999999998</v>
      </c>
      <c r="L406" s="36">
        <v>0</v>
      </c>
      <c r="M406" s="36">
        <v>20.846599999999999</v>
      </c>
      <c r="N406" s="37">
        <v>962.16</v>
      </c>
      <c r="O406" s="36">
        <v>20.846599999999999</v>
      </c>
      <c r="P406" s="37">
        <v>962.16</v>
      </c>
      <c r="Q406" s="38">
        <v>2.1666458801031012E-2</v>
      </c>
      <c r="R406" s="36">
        <v>95.5</v>
      </c>
      <c r="S406" s="39">
        <v>2.0691468154984616</v>
      </c>
      <c r="T406" s="39">
        <v>1299.9875280618608</v>
      </c>
      <c r="U406" s="70">
        <v>124.1488089299077</v>
      </c>
    </row>
    <row r="407" spans="1:21" ht="15.95" customHeight="1" x14ac:dyDescent="0.25">
      <c r="A407" s="213" t="s">
        <v>39</v>
      </c>
      <c r="B407" s="33" t="s">
        <v>100</v>
      </c>
      <c r="C407" s="34">
        <v>7</v>
      </c>
      <c r="D407" s="35" t="s">
        <v>552</v>
      </c>
      <c r="E407" s="35" t="s">
        <v>42</v>
      </c>
      <c r="F407" s="34">
        <v>70</v>
      </c>
      <c r="G407" s="34">
        <v>1962</v>
      </c>
      <c r="H407" s="36">
        <v>71.659000000000006</v>
      </c>
      <c r="I407" s="36">
        <v>5.7629999999999999</v>
      </c>
      <c r="J407" s="36"/>
      <c r="K407" s="36">
        <v>0.67200000000000004</v>
      </c>
      <c r="L407" s="36"/>
      <c r="M407" s="36">
        <v>65.896000000000001</v>
      </c>
      <c r="N407" s="37">
        <v>3025.77</v>
      </c>
      <c r="O407" s="36">
        <v>65.896000000000001</v>
      </c>
      <c r="P407" s="37">
        <v>3025.77</v>
      </c>
      <c r="Q407" s="38">
        <v>2.1778258096286234E-2</v>
      </c>
      <c r="R407" s="36">
        <v>89.38</v>
      </c>
      <c r="S407" s="39">
        <v>1.9465407086460635</v>
      </c>
      <c r="T407" s="39">
        <v>1306.6954857771739</v>
      </c>
      <c r="U407" s="70">
        <v>116.79244251876379</v>
      </c>
    </row>
    <row r="408" spans="1:21" ht="15.95" customHeight="1" x14ac:dyDescent="0.25">
      <c r="A408" s="213" t="s">
        <v>39</v>
      </c>
      <c r="B408" s="33" t="s">
        <v>378</v>
      </c>
      <c r="C408" s="34">
        <v>9</v>
      </c>
      <c r="D408" s="35" t="s">
        <v>585</v>
      </c>
      <c r="E408" s="35"/>
      <c r="F408" s="34">
        <v>8</v>
      </c>
      <c r="G408" s="34">
        <v>1992</v>
      </c>
      <c r="H408" s="36">
        <v>11.015000000000001</v>
      </c>
      <c r="I408" s="36">
        <v>0</v>
      </c>
      <c r="J408" s="36">
        <v>0</v>
      </c>
      <c r="K408" s="36">
        <v>0</v>
      </c>
      <c r="L408" s="36">
        <v>1.9830000000000001</v>
      </c>
      <c r="M408" s="36">
        <v>9.032</v>
      </c>
      <c r="N408" s="37">
        <v>563.27</v>
      </c>
      <c r="O408" s="36">
        <v>11.015000000000001</v>
      </c>
      <c r="P408" s="37">
        <v>494.29</v>
      </c>
      <c r="Q408" s="38">
        <v>2.1793E-2</v>
      </c>
      <c r="R408" s="36">
        <v>137.44900000000001</v>
      </c>
      <c r="S408" s="39">
        <v>3</v>
      </c>
      <c r="T408" s="39">
        <v>1307.58</v>
      </c>
      <c r="U408" s="70">
        <v>179.73</v>
      </c>
    </row>
    <row r="409" spans="1:21" ht="15.95" customHeight="1" x14ac:dyDescent="0.2">
      <c r="A409" s="213" t="s">
        <v>39</v>
      </c>
      <c r="B409" s="33" t="s">
        <v>109</v>
      </c>
      <c r="C409" s="44">
        <v>9</v>
      </c>
      <c r="D409" s="206" t="s">
        <v>110</v>
      </c>
      <c r="E409" s="45"/>
      <c r="F409" s="207">
        <v>22</v>
      </c>
      <c r="G409" s="208" t="s">
        <v>53</v>
      </c>
      <c r="H409" s="209">
        <v>29.35</v>
      </c>
      <c r="I409" s="209">
        <v>1.52</v>
      </c>
      <c r="J409" s="209">
        <v>3.37</v>
      </c>
      <c r="K409" s="209">
        <v>0.21</v>
      </c>
      <c r="L409" s="209">
        <v>4.37</v>
      </c>
      <c r="M409" s="209">
        <v>19.88</v>
      </c>
      <c r="N409" s="210">
        <v>1211.77</v>
      </c>
      <c r="O409" s="209">
        <v>23.8</v>
      </c>
      <c r="P409" s="210">
        <v>1088.6600000000001</v>
      </c>
      <c r="Q409" s="48">
        <v>2.1861738283761686E-2</v>
      </c>
      <c r="R409" s="46">
        <v>88.5</v>
      </c>
      <c r="S409" s="49">
        <v>1.9347638381129093</v>
      </c>
      <c r="T409" s="49">
        <v>1311.7042970257012</v>
      </c>
      <c r="U409" s="111">
        <v>116.08583028677455</v>
      </c>
    </row>
    <row r="410" spans="1:21" ht="15.95" customHeight="1" x14ac:dyDescent="0.2">
      <c r="A410" s="214" t="s">
        <v>39</v>
      </c>
      <c r="B410" s="50" t="s">
        <v>131</v>
      </c>
      <c r="C410" s="51">
        <v>5</v>
      </c>
      <c r="D410" s="59" t="s">
        <v>312</v>
      </c>
      <c r="E410" s="60" t="s">
        <v>42</v>
      </c>
      <c r="F410" s="61">
        <v>108</v>
      </c>
      <c r="G410" s="61">
        <v>1977</v>
      </c>
      <c r="H410" s="54">
        <v>93.37</v>
      </c>
      <c r="I410" s="54">
        <v>8.3895</v>
      </c>
      <c r="J410" s="54">
        <v>12.949062</v>
      </c>
      <c r="K410" s="54">
        <v>-3.0854979999999999</v>
      </c>
      <c r="L410" s="54">
        <v>7.5116949999999996</v>
      </c>
      <c r="M410" s="54">
        <v>67.605242000000004</v>
      </c>
      <c r="N410" s="62">
        <v>3422.48</v>
      </c>
      <c r="O410" s="54">
        <v>75.116937000000007</v>
      </c>
      <c r="P410" s="62">
        <v>3422.48</v>
      </c>
      <c r="Q410" s="56">
        <v>2.1948101084593628E-2</v>
      </c>
      <c r="R410" s="54">
        <v>107.7</v>
      </c>
      <c r="S410" s="57">
        <v>2.3638104868107339</v>
      </c>
      <c r="T410" s="57">
        <v>1316.8860650756178</v>
      </c>
      <c r="U410" s="58">
        <v>141.82862920864403</v>
      </c>
    </row>
    <row r="411" spans="1:21" ht="15.95" customHeight="1" x14ac:dyDescent="0.25">
      <c r="A411" s="213" t="s">
        <v>39</v>
      </c>
      <c r="B411" s="33" t="s">
        <v>378</v>
      </c>
      <c r="C411" s="34">
        <v>8</v>
      </c>
      <c r="D411" s="35" t="s">
        <v>392</v>
      </c>
      <c r="E411" s="35"/>
      <c r="F411" s="34">
        <v>33</v>
      </c>
      <c r="G411" s="34">
        <v>1969</v>
      </c>
      <c r="H411" s="36">
        <v>35.5</v>
      </c>
      <c r="I411" s="36">
        <v>2.4460000000000002</v>
      </c>
      <c r="J411" s="36">
        <v>4.3559999999999999</v>
      </c>
      <c r="K411" s="36">
        <v>-0.30399999999999999</v>
      </c>
      <c r="L411" s="36">
        <v>0</v>
      </c>
      <c r="M411" s="36">
        <v>29.001999999999999</v>
      </c>
      <c r="N411" s="37">
        <v>1302.1400000000001</v>
      </c>
      <c r="O411" s="36">
        <v>29.001999999999999</v>
      </c>
      <c r="P411" s="37">
        <v>1302.1400000000001</v>
      </c>
      <c r="Q411" s="38">
        <v>2.2272E-2</v>
      </c>
      <c r="R411" s="36">
        <v>137.44900000000001</v>
      </c>
      <c r="S411" s="39">
        <v>3.06</v>
      </c>
      <c r="T411" s="39">
        <v>1336.32</v>
      </c>
      <c r="U411" s="70">
        <v>183.68</v>
      </c>
    </row>
    <row r="412" spans="1:21" ht="15.95" customHeight="1" x14ac:dyDescent="0.25">
      <c r="A412" s="213" t="s">
        <v>39</v>
      </c>
      <c r="B412" s="33" t="s">
        <v>99</v>
      </c>
      <c r="C412" s="34">
        <v>4</v>
      </c>
      <c r="D412" s="35" t="s">
        <v>513</v>
      </c>
      <c r="E412" s="35"/>
      <c r="F412" s="34">
        <v>39</v>
      </c>
      <c r="G412" s="34" t="s">
        <v>259</v>
      </c>
      <c r="H412" s="36">
        <v>43.6083</v>
      </c>
      <c r="I412" s="36">
        <v>2.5699000000000001</v>
      </c>
      <c r="J412" s="36">
        <v>0.4</v>
      </c>
      <c r="K412" s="36">
        <v>0.50700000000000001</v>
      </c>
      <c r="L412" s="36">
        <v>0</v>
      </c>
      <c r="M412" s="36">
        <v>40.131399999999999</v>
      </c>
      <c r="N412" s="37">
        <v>1789.94</v>
      </c>
      <c r="O412" s="36">
        <v>39.073399999999999</v>
      </c>
      <c r="P412" s="37">
        <v>1742.75</v>
      </c>
      <c r="Q412" s="38">
        <v>2.2420542246449578E-2</v>
      </c>
      <c r="R412" s="36">
        <v>95.5</v>
      </c>
      <c r="S412" s="39">
        <v>2.1411617845359348</v>
      </c>
      <c r="T412" s="39">
        <v>1345.2325347869746</v>
      </c>
      <c r="U412" s="70">
        <v>128.46970707215607</v>
      </c>
    </row>
    <row r="413" spans="1:21" ht="15.95" customHeight="1" x14ac:dyDescent="0.25">
      <c r="A413" s="213" t="s">
        <v>39</v>
      </c>
      <c r="B413" s="33" t="s">
        <v>100</v>
      </c>
      <c r="C413" s="34">
        <v>8</v>
      </c>
      <c r="D413" s="35" t="s">
        <v>553</v>
      </c>
      <c r="E413" s="35" t="s">
        <v>42</v>
      </c>
      <c r="F413" s="34">
        <v>61</v>
      </c>
      <c r="G413" s="34">
        <v>1958</v>
      </c>
      <c r="H413" s="36">
        <v>104.898</v>
      </c>
      <c r="I413" s="36">
        <v>4.5389999999999997</v>
      </c>
      <c r="J413" s="36">
        <v>8.8450000000000006</v>
      </c>
      <c r="K413" s="36">
        <v>-0.47</v>
      </c>
      <c r="L413" s="36">
        <v>16.472999999999999</v>
      </c>
      <c r="M413" s="36">
        <v>75.040999999999997</v>
      </c>
      <c r="N413" s="37">
        <v>5423.68</v>
      </c>
      <c r="O413" s="36">
        <v>81.599999999999994</v>
      </c>
      <c r="P413" s="37">
        <v>3635.11</v>
      </c>
      <c r="Q413" s="38">
        <v>2.2447738857971283E-2</v>
      </c>
      <c r="R413" s="36">
        <v>89.38</v>
      </c>
      <c r="S413" s="39">
        <v>2.006378899125473</v>
      </c>
      <c r="T413" s="39">
        <v>1346.8643314782769</v>
      </c>
      <c r="U413" s="70">
        <v>120.38273394752838</v>
      </c>
    </row>
    <row r="414" spans="1:21" ht="15.95" customHeight="1" x14ac:dyDescent="0.2">
      <c r="A414" s="214" t="s">
        <v>39</v>
      </c>
      <c r="B414" s="50" t="s">
        <v>131</v>
      </c>
      <c r="C414" s="51">
        <v>4</v>
      </c>
      <c r="D414" s="59" t="s">
        <v>180</v>
      </c>
      <c r="E414" s="60" t="s">
        <v>42</v>
      </c>
      <c r="F414" s="61">
        <v>8</v>
      </c>
      <c r="G414" s="61">
        <v>1970</v>
      </c>
      <c r="H414" s="54">
        <v>9.1150000000000002</v>
      </c>
      <c r="I414" s="54">
        <v>0</v>
      </c>
      <c r="J414" s="54">
        <v>0</v>
      </c>
      <c r="K414" s="54">
        <v>0</v>
      </c>
      <c r="L414" s="54">
        <v>0</v>
      </c>
      <c r="M414" s="54">
        <v>9.1150000000000002</v>
      </c>
      <c r="N414" s="62">
        <v>405.3</v>
      </c>
      <c r="O414" s="54">
        <v>9.1150000000000002</v>
      </c>
      <c r="P414" s="62">
        <v>405.3</v>
      </c>
      <c r="Q414" s="56">
        <v>2.2489513940291143E-2</v>
      </c>
      <c r="R414" s="54">
        <v>107.7</v>
      </c>
      <c r="S414" s="57">
        <v>2.4221206513693563</v>
      </c>
      <c r="T414" s="57">
        <v>1349.3708364174686</v>
      </c>
      <c r="U414" s="58">
        <v>145.32723908216136</v>
      </c>
    </row>
    <row r="415" spans="1:21" ht="15.95" customHeight="1" x14ac:dyDescent="0.25">
      <c r="A415" s="215" t="s">
        <v>39</v>
      </c>
      <c r="B415" s="27" t="s">
        <v>31</v>
      </c>
      <c r="C415" s="28">
        <v>2</v>
      </c>
      <c r="D415" s="29" t="s">
        <v>87</v>
      </c>
      <c r="E415" s="29"/>
      <c r="F415" s="28">
        <v>60</v>
      </c>
      <c r="G415" s="28">
        <v>1981</v>
      </c>
      <c r="H415" s="30">
        <v>92.738</v>
      </c>
      <c r="I415" s="30">
        <v>7.0524370000000003</v>
      </c>
      <c r="J415" s="30">
        <v>13.123889999999999</v>
      </c>
      <c r="K415" s="30">
        <v>0.75055300000000003</v>
      </c>
      <c r="L415" s="30">
        <v>0</v>
      </c>
      <c r="M415" s="30">
        <v>71.811100999999994</v>
      </c>
      <c r="N415" s="31">
        <v>3139.2</v>
      </c>
      <c r="O415" s="30">
        <v>71.811100999999994</v>
      </c>
      <c r="P415" s="31">
        <v>3139.2</v>
      </c>
      <c r="Q415" s="32">
        <v>2.2875605568297656E-2</v>
      </c>
      <c r="R415" s="30">
        <v>75.599999999999994</v>
      </c>
      <c r="S415" s="30">
        <v>1.7293957809633027</v>
      </c>
      <c r="T415" s="30">
        <v>1372.5363340978593</v>
      </c>
      <c r="U415" s="110">
        <v>103.76374685779815</v>
      </c>
    </row>
    <row r="416" spans="1:21" ht="15.95" customHeight="1" x14ac:dyDescent="0.2">
      <c r="A416" s="213" t="s">
        <v>39</v>
      </c>
      <c r="B416" s="33" t="s">
        <v>101</v>
      </c>
      <c r="C416" s="44">
        <v>10</v>
      </c>
      <c r="D416" s="206" t="s">
        <v>113</v>
      </c>
      <c r="E416" s="45"/>
      <c r="F416" s="207">
        <v>108</v>
      </c>
      <c r="G416" s="208" t="s">
        <v>53</v>
      </c>
      <c r="H416" s="209">
        <v>75.040000000000006</v>
      </c>
      <c r="I416" s="209">
        <v>5.31</v>
      </c>
      <c r="J416" s="209">
        <v>10.15</v>
      </c>
      <c r="K416" s="209">
        <v>-0.26</v>
      </c>
      <c r="L416" s="209">
        <v>10.771200000000002</v>
      </c>
      <c r="M416" s="209">
        <v>49.06880000000001</v>
      </c>
      <c r="N416" s="210">
        <v>2609.08</v>
      </c>
      <c r="O416" s="209">
        <v>58.76</v>
      </c>
      <c r="P416" s="210">
        <v>2566.29</v>
      </c>
      <c r="Q416" s="48">
        <v>2.2896866683032705E-2</v>
      </c>
      <c r="R416" s="46">
        <v>88.5</v>
      </c>
      <c r="S416" s="49">
        <v>2.0263727014483943</v>
      </c>
      <c r="T416" s="49">
        <v>1373.8120009819622</v>
      </c>
      <c r="U416" s="111">
        <v>121.58236208690366</v>
      </c>
    </row>
    <row r="417" spans="1:21" ht="15.95" customHeight="1" x14ac:dyDescent="0.25">
      <c r="A417" s="213" t="s">
        <v>39</v>
      </c>
      <c r="B417" s="33" t="s">
        <v>97</v>
      </c>
      <c r="C417" s="34">
        <v>2</v>
      </c>
      <c r="D417" s="35" t="s">
        <v>473</v>
      </c>
      <c r="E417" s="35" t="s">
        <v>42</v>
      </c>
      <c r="F417" s="34">
        <v>32</v>
      </c>
      <c r="G417" s="34">
        <v>1961</v>
      </c>
      <c r="H417" s="36">
        <v>31.4</v>
      </c>
      <c r="I417" s="36">
        <v>2.39432</v>
      </c>
      <c r="J417" s="36">
        <v>0.84300799999999998</v>
      </c>
      <c r="K417" s="36">
        <v>2.6800000000000001E-3</v>
      </c>
      <c r="L417" s="36">
        <v>0</v>
      </c>
      <c r="M417" s="36">
        <v>28.160003</v>
      </c>
      <c r="N417" s="37">
        <v>1223.6300000000001</v>
      </c>
      <c r="O417" s="36">
        <v>28.159991999999999</v>
      </c>
      <c r="P417" s="37">
        <v>1223.6300000000001</v>
      </c>
      <c r="Q417" s="38">
        <v>2.3013486102825196E-2</v>
      </c>
      <c r="R417" s="36">
        <v>93.304000000000002</v>
      </c>
      <c r="S417" s="39">
        <v>2.1472503073380023</v>
      </c>
      <c r="T417" s="39">
        <v>1380.8091661695116</v>
      </c>
      <c r="U417" s="70">
        <v>128.83501844028012</v>
      </c>
    </row>
    <row r="418" spans="1:21" ht="15.95" customHeight="1" x14ac:dyDescent="0.25">
      <c r="A418" s="213" t="s">
        <v>39</v>
      </c>
      <c r="B418" s="33" t="s">
        <v>97</v>
      </c>
      <c r="C418" s="34">
        <v>3</v>
      </c>
      <c r="D418" s="35" t="s">
        <v>474</v>
      </c>
      <c r="E418" s="35" t="s">
        <v>42</v>
      </c>
      <c r="F418" s="34">
        <v>58</v>
      </c>
      <c r="G418" s="34">
        <v>1977</v>
      </c>
      <c r="H418" s="36">
        <v>64.323999999999998</v>
      </c>
      <c r="I418" s="36">
        <v>4.7713559999999999</v>
      </c>
      <c r="J418" s="36">
        <v>8.5116359999999993</v>
      </c>
      <c r="K418" s="36">
        <v>0</v>
      </c>
      <c r="L418" s="36">
        <v>0</v>
      </c>
      <c r="M418" s="36">
        <v>51.041001000000001</v>
      </c>
      <c r="N418" s="37">
        <v>2217.5500000000002</v>
      </c>
      <c r="O418" s="36">
        <v>51.041007999999998</v>
      </c>
      <c r="P418" s="37">
        <v>2217.5500000000002</v>
      </c>
      <c r="Q418" s="38">
        <v>2.3016846519807892E-2</v>
      </c>
      <c r="R418" s="36">
        <v>93.304000000000002</v>
      </c>
      <c r="S418" s="39">
        <v>2.1475638476841556</v>
      </c>
      <c r="T418" s="39">
        <v>1381.0107911884734</v>
      </c>
      <c r="U418" s="70">
        <v>128.85383086104932</v>
      </c>
    </row>
    <row r="419" spans="1:21" ht="15.95" customHeight="1" x14ac:dyDescent="0.25">
      <c r="A419" s="213" t="s">
        <v>39</v>
      </c>
      <c r="B419" s="33" t="s">
        <v>97</v>
      </c>
      <c r="C419" s="34">
        <v>4</v>
      </c>
      <c r="D419" s="35" t="s">
        <v>475</v>
      </c>
      <c r="E419" s="35" t="s">
        <v>42</v>
      </c>
      <c r="F419" s="34">
        <v>114</v>
      </c>
      <c r="G419" s="34">
        <v>1965</v>
      </c>
      <c r="H419" s="36">
        <v>83.06</v>
      </c>
      <c r="I419" s="36">
        <v>6.7233299999999998</v>
      </c>
      <c r="J419" s="36">
        <v>15.563271</v>
      </c>
      <c r="K419" s="36">
        <v>0</v>
      </c>
      <c r="L419" s="36">
        <v>0</v>
      </c>
      <c r="M419" s="36">
        <v>60.773421999999997</v>
      </c>
      <c r="N419" s="37">
        <v>2636.13</v>
      </c>
      <c r="O419" s="36">
        <v>60.773398999999998</v>
      </c>
      <c r="P419" s="37">
        <v>2636.13</v>
      </c>
      <c r="Q419" s="38">
        <v>2.3054021994362947E-2</v>
      </c>
      <c r="R419" s="36">
        <v>93.304000000000002</v>
      </c>
      <c r="S419" s="39">
        <v>2.1510324681620405</v>
      </c>
      <c r="T419" s="39">
        <v>1383.2413196617767</v>
      </c>
      <c r="U419" s="70">
        <v>129.06194808972242</v>
      </c>
    </row>
    <row r="420" spans="1:21" ht="15.95" customHeight="1" x14ac:dyDescent="0.25">
      <c r="A420" s="213" t="s">
        <v>39</v>
      </c>
      <c r="B420" s="33" t="s">
        <v>100</v>
      </c>
      <c r="C420" s="34">
        <v>9</v>
      </c>
      <c r="D420" s="35" t="s">
        <v>420</v>
      </c>
      <c r="E420" s="35" t="s">
        <v>42</v>
      </c>
      <c r="F420" s="34">
        <v>32</v>
      </c>
      <c r="G420" s="34">
        <v>1961</v>
      </c>
      <c r="H420" s="36">
        <v>35.414000000000001</v>
      </c>
      <c r="I420" s="36">
        <v>2.448</v>
      </c>
      <c r="J420" s="36"/>
      <c r="K420" s="36">
        <v>-0.312</v>
      </c>
      <c r="L420" s="36"/>
      <c r="M420" s="36">
        <v>32.966000000000001</v>
      </c>
      <c r="N420" s="37">
        <v>1428.85</v>
      </c>
      <c r="O420" s="36">
        <v>30.9336138</v>
      </c>
      <c r="P420" s="37">
        <v>1340.76</v>
      </c>
      <c r="Q420" s="38">
        <v>2.3071700975566097E-2</v>
      </c>
      <c r="R420" s="36">
        <v>89.38</v>
      </c>
      <c r="S420" s="39">
        <v>2.0621486331960979</v>
      </c>
      <c r="T420" s="39">
        <v>1384.3020585339659</v>
      </c>
      <c r="U420" s="70">
        <v>123.72891799176587</v>
      </c>
    </row>
    <row r="421" spans="1:21" ht="15.95" customHeight="1" x14ac:dyDescent="0.25">
      <c r="A421" s="213" t="s">
        <v>39</v>
      </c>
      <c r="B421" s="33" t="s">
        <v>99</v>
      </c>
      <c r="C421" s="34">
        <v>5</v>
      </c>
      <c r="D421" s="35" t="s">
        <v>514</v>
      </c>
      <c r="E421" s="35"/>
      <c r="F421" s="34">
        <v>47</v>
      </c>
      <c r="G421" s="34" t="s">
        <v>263</v>
      </c>
      <c r="H421" s="36">
        <v>48.851599999999998</v>
      </c>
      <c r="I421" s="36">
        <v>3.5956999999999999</v>
      </c>
      <c r="J421" s="36">
        <v>0.48</v>
      </c>
      <c r="K421" s="36">
        <v>-0.29060000000000002</v>
      </c>
      <c r="L421" s="36">
        <v>0</v>
      </c>
      <c r="M421" s="36">
        <v>45.066499999999998</v>
      </c>
      <c r="N421" s="37">
        <v>1945.9</v>
      </c>
      <c r="O421" s="36">
        <v>44.1693</v>
      </c>
      <c r="P421" s="37">
        <v>1907.16</v>
      </c>
      <c r="Q421" s="38">
        <v>2.3159724406971623E-2</v>
      </c>
      <c r="R421" s="36">
        <v>95.5</v>
      </c>
      <c r="S421" s="39">
        <v>2.2117536808657898</v>
      </c>
      <c r="T421" s="39">
        <v>1389.5834644182974</v>
      </c>
      <c r="U421" s="70">
        <v>132.70522085194742</v>
      </c>
    </row>
    <row r="422" spans="1:21" ht="15.95" customHeight="1" x14ac:dyDescent="0.25">
      <c r="A422" s="213" t="s">
        <v>39</v>
      </c>
      <c r="B422" s="33" t="s">
        <v>378</v>
      </c>
      <c r="C422" s="34">
        <v>10</v>
      </c>
      <c r="D422" s="35" t="s">
        <v>393</v>
      </c>
      <c r="E422" s="35"/>
      <c r="F422" s="34">
        <v>12</v>
      </c>
      <c r="G422" s="34">
        <v>1963</v>
      </c>
      <c r="H422" s="36">
        <v>14.984</v>
      </c>
      <c r="I422" s="36">
        <v>1.0609999999999999</v>
      </c>
      <c r="J422" s="36">
        <v>1.508</v>
      </c>
      <c r="K422" s="36">
        <v>-9.1999999999999998E-2</v>
      </c>
      <c r="L422" s="36">
        <v>0</v>
      </c>
      <c r="M422" s="36">
        <v>12.507</v>
      </c>
      <c r="N422" s="37">
        <v>538.22</v>
      </c>
      <c r="O422" s="36">
        <v>12.507</v>
      </c>
      <c r="P422" s="37">
        <v>538.22</v>
      </c>
      <c r="Q422" s="38">
        <v>2.3237000000000001E-2</v>
      </c>
      <c r="R422" s="36">
        <v>137.44900000000001</v>
      </c>
      <c r="S422" s="39">
        <v>3.19</v>
      </c>
      <c r="T422" s="39">
        <v>1394.22</v>
      </c>
      <c r="U422" s="70">
        <v>191.63</v>
      </c>
    </row>
    <row r="423" spans="1:21" ht="15.95" customHeight="1" x14ac:dyDescent="0.25">
      <c r="A423" s="213" t="s">
        <v>39</v>
      </c>
      <c r="B423" s="33" t="s">
        <v>97</v>
      </c>
      <c r="C423" s="34">
        <v>5</v>
      </c>
      <c r="D423" s="35" t="s">
        <v>476</v>
      </c>
      <c r="E423" s="35" t="s">
        <v>42</v>
      </c>
      <c r="F423" s="34">
        <v>20</v>
      </c>
      <c r="G423" s="34">
        <v>1963</v>
      </c>
      <c r="H423" s="36">
        <v>31.91</v>
      </c>
      <c r="I423" s="36">
        <v>2.6813760000000002</v>
      </c>
      <c r="J423" s="36">
        <v>1.5390900000000001</v>
      </c>
      <c r="K423" s="36">
        <v>0</v>
      </c>
      <c r="L423" s="36">
        <v>0</v>
      </c>
      <c r="M423" s="36">
        <v>27.689533999999998</v>
      </c>
      <c r="N423" s="37">
        <v>1187.6099999999999</v>
      </c>
      <c r="O423" s="36">
        <v>27.689534000000002</v>
      </c>
      <c r="P423" s="37">
        <v>1187.6099999999999</v>
      </c>
      <c r="Q423" s="38">
        <v>2.3315342578792704E-2</v>
      </c>
      <c r="R423" s="36">
        <v>93.304000000000002</v>
      </c>
      <c r="S423" s="39">
        <v>2.1754147239716746</v>
      </c>
      <c r="T423" s="39">
        <v>1398.9205547275624</v>
      </c>
      <c r="U423" s="70">
        <v>130.52488343830049</v>
      </c>
    </row>
    <row r="424" spans="1:21" ht="15.95" customHeight="1" x14ac:dyDescent="0.25">
      <c r="A424" s="213" t="s">
        <v>39</v>
      </c>
      <c r="B424" s="33" t="s">
        <v>97</v>
      </c>
      <c r="C424" s="34">
        <v>6</v>
      </c>
      <c r="D424" s="35" t="s">
        <v>477</v>
      </c>
      <c r="E424" s="35" t="s">
        <v>42</v>
      </c>
      <c r="F424" s="34">
        <v>58</v>
      </c>
      <c r="G424" s="34">
        <v>1978</v>
      </c>
      <c r="H424" s="36">
        <v>64.27</v>
      </c>
      <c r="I424" s="36">
        <v>3.90151</v>
      </c>
      <c r="J424" s="36">
        <v>8.6095439999999996</v>
      </c>
      <c r="K424" s="36">
        <v>0</v>
      </c>
      <c r="L424" s="36">
        <v>0</v>
      </c>
      <c r="M424" s="36">
        <v>51.758946000000002</v>
      </c>
      <c r="N424" s="37">
        <v>2206.6799999999998</v>
      </c>
      <c r="O424" s="36">
        <v>51.758945999999995</v>
      </c>
      <c r="P424" s="37">
        <v>2206.6799999999998</v>
      </c>
      <c r="Q424" s="38">
        <v>2.3455573984447222E-2</v>
      </c>
      <c r="R424" s="36">
        <v>93.304000000000002</v>
      </c>
      <c r="S424" s="39">
        <v>2.1884988750448637</v>
      </c>
      <c r="T424" s="39">
        <v>1407.3344390668335</v>
      </c>
      <c r="U424" s="70">
        <v>131.30993250269185</v>
      </c>
    </row>
    <row r="425" spans="1:21" ht="15.95" customHeight="1" x14ac:dyDescent="0.25">
      <c r="A425" s="213" t="s">
        <v>39</v>
      </c>
      <c r="B425" s="33" t="s">
        <v>99</v>
      </c>
      <c r="C425" s="34">
        <v>6</v>
      </c>
      <c r="D425" s="35" t="s">
        <v>515</v>
      </c>
      <c r="E425" s="35"/>
      <c r="F425" s="34">
        <v>13</v>
      </c>
      <c r="G425" s="34" t="s">
        <v>516</v>
      </c>
      <c r="H425" s="36">
        <v>14.049099999999999</v>
      </c>
      <c r="I425" s="36">
        <v>0.62619999999999998</v>
      </c>
      <c r="J425" s="36">
        <v>0.13</v>
      </c>
      <c r="K425" s="36">
        <v>0.32800000000000001</v>
      </c>
      <c r="L425" s="36">
        <v>2.3336999999999999</v>
      </c>
      <c r="M425" s="36">
        <v>10.6312</v>
      </c>
      <c r="N425" s="37">
        <v>533.41</v>
      </c>
      <c r="O425" s="36">
        <v>12.771000000000001</v>
      </c>
      <c r="P425" s="37">
        <v>533.41</v>
      </c>
      <c r="Q425" s="38">
        <v>2.3942183311149026E-2</v>
      </c>
      <c r="R425" s="36">
        <v>95.5</v>
      </c>
      <c r="S425" s="39">
        <v>2.2864785062147321</v>
      </c>
      <c r="T425" s="39">
        <v>1436.5309986689417</v>
      </c>
      <c r="U425" s="70">
        <v>137.18871037288395</v>
      </c>
    </row>
    <row r="426" spans="1:21" ht="15.95" customHeight="1" x14ac:dyDescent="0.25">
      <c r="A426" s="213" t="s">
        <v>39</v>
      </c>
      <c r="B426" s="33" t="s">
        <v>97</v>
      </c>
      <c r="C426" s="34">
        <v>7</v>
      </c>
      <c r="D426" s="35" t="s">
        <v>478</v>
      </c>
      <c r="E426" s="35" t="s">
        <v>42</v>
      </c>
      <c r="F426" s="34">
        <v>48</v>
      </c>
      <c r="G426" s="34">
        <v>1981</v>
      </c>
      <c r="H426" s="36">
        <v>87.11</v>
      </c>
      <c r="I426" s="36">
        <v>4.3860000000000001</v>
      </c>
      <c r="J426" s="36">
        <v>11.425584000000001</v>
      </c>
      <c r="K426" s="36">
        <v>0</v>
      </c>
      <c r="L426" s="36">
        <v>0</v>
      </c>
      <c r="M426" s="36">
        <v>71.298415000000006</v>
      </c>
      <c r="N426" s="37">
        <v>2975.55</v>
      </c>
      <c r="O426" s="36">
        <v>71.298416000000003</v>
      </c>
      <c r="P426" s="37">
        <v>2975.55</v>
      </c>
      <c r="Q426" s="38">
        <v>2.3961424274503873E-2</v>
      </c>
      <c r="R426" s="36">
        <v>93.304000000000002</v>
      </c>
      <c r="S426" s="39">
        <v>2.2356967305083093</v>
      </c>
      <c r="T426" s="39">
        <v>1437.6854564702323</v>
      </c>
      <c r="U426" s="70">
        <v>134.14180383049856</v>
      </c>
    </row>
    <row r="427" spans="1:21" ht="15.95" customHeight="1" x14ac:dyDescent="0.25">
      <c r="A427" s="213" t="s">
        <v>39</v>
      </c>
      <c r="B427" s="33" t="s">
        <v>97</v>
      </c>
      <c r="C427" s="34">
        <v>8</v>
      </c>
      <c r="D427" s="35" t="s">
        <v>479</v>
      </c>
      <c r="E427" s="35" t="s">
        <v>42</v>
      </c>
      <c r="F427" s="34">
        <v>22</v>
      </c>
      <c r="G427" s="34">
        <v>1980</v>
      </c>
      <c r="H427" s="36">
        <v>40.94</v>
      </c>
      <c r="I427" s="36">
        <v>1.9176</v>
      </c>
      <c r="J427" s="36">
        <v>5.1723980000000003</v>
      </c>
      <c r="K427" s="36">
        <v>0</v>
      </c>
      <c r="L427" s="36">
        <v>0</v>
      </c>
      <c r="M427" s="36">
        <v>33.85</v>
      </c>
      <c r="N427" s="37">
        <v>1404.62</v>
      </c>
      <c r="O427" s="36">
        <v>33.850001999999996</v>
      </c>
      <c r="P427" s="37">
        <v>1404.62</v>
      </c>
      <c r="Q427" s="38">
        <v>2.4099046005325284E-2</v>
      </c>
      <c r="R427" s="36">
        <v>93.304000000000002</v>
      </c>
      <c r="S427" s="39">
        <v>2.2485373884808704</v>
      </c>
      <c r="T427" s="39">
        <v>1445.942760319517</v>
      </c>
      <c r="U427" s="70">
        <v>134.91224330885223</v>
      </c>
    </row>
    <row r="428" spans="1:21" ht="15.95" customHeight="1" x14ac:dyDescent="0.25">
      <c r="A428" s="213" t="s">
        <v>39</v>
      </c>
      <c r="B428" s="33" t="s">
        <v>100</v>
      </c>
      <c r="C428" s="34">
        <v>10</v>
      </c>
      <c r="D428" s="35" t="s">
        <v>554</v>
      </c>
      <c r="E428" s="35" t="s">
        <v>42</v>
      </c>
      <c r="F428" s="34">
        <v>64</v>
      </c>
      <c r="G428" s="34">
        <v>1972</v>
      </c>
      <c r="H428" s="36">
        <v>39.826999999999998</v>
      </c>
      <c r="I428" s="36">
        <v>3.0089999999999999</v>
      </c>
      <c r="J428" s="36"/>
      <c r="K428" s="36">
        <v>-0.21099999999999999</v>
      </c>
      <c r="L428" s="36"/>
      <c r="M428" s="36">
        <v>36.817999999999998</v>
      </c>
      <c r="N428" s="37">
        <v>1522.7</v>
      </c>
      <c r="O428" s="36">
        <v>36.817999999999998</v>
      </c>
      <c r="P428" s="37">
        <v>1522.7</v>
      </c>
      <c r="Q428" s="38">
        <v>2.4179418138832336E-2</v>
      </c>
      <c r="R428" s="36">
        <v>89.38</v>
      </c>
      <c r="S428" s="39">
        <v>2.161156393248834</v>
      </c>
      <c r="T428" s="39">
        <v>1450.76508832994</v>
      </c>
      <c r="U428" s="70">
        <v>129.66938359493003</v>
      </c>
    </row>
    <row r="429" spans="1:21" ht="15.95" customHeight="1" x14ac:dyDescent="0.25">
      <c r="A429" s="213" t="s">
        <v>39</v>
      </c>
      <c r="B429" s="33" t="s">
        <v>99</v>
      </c>
      <c r="C429" s="34">
        <v>7</v>
      </c>
      <c r="D429" s="35" t="s">
        <v>517</v>
      </c>
      <c r="E429" s="35"/>
      <c r="F429" s="34">
        <v>16</v>
      </c>
      <c r="G429" s="34" t="s">
        <v>518</v>
      </c>
      <c r="H429" s="36">
        <v>27.756799999999998</v>
      </c>
      <c r="I429" s="36">
        <v>2.2789999999999999</v>
      </c>
      <c r="J429" s="36">
        <v>0.15</v>
      </c>
      <c r="K429" s="36">
        <v>0.43</v>
      </c>
      <c r="L429" s="36">
        <v>4.0411999999999999</v>
      </c>
      <c r="M429" s="36">
        <v>20.8566</v>
      </c>
      <c r="N429" s="37">
        <v>1015.15</v>
      </c>
      <c r="O429" s="36">
        <v>21.1204</v>
      </c>
      <c r="P429" s="37">
        <v>869.29</v>
      </c>
      <c r="Q429" s="38">
        <v>2.4296149731389986E-2</v>
      </c>
      <c r="R429" s="36">
        <v>95.5</v>
      </c>
      <c r="S429" s="39">
        <v>2.3202822993477437</v>
      </c>
      <c r="T429" s="39">
        <v>1457.7689838833992</v>
      </c>
      <c r="U429" s="70">
        <v>139.21693796086464</v>
      </c>
    </row>
    <row r="430" spans="1:21" ht="15.95" customHeight="1" x14ac:dyDescent="0.25">
      <c r="A430" s="213" t="s">
        <v>39</v>
      </c>
      <c r="B430" s="33" t="s">
        <v>97</v>
      </c>
      <c r="C430" s="34">
        <v>9</v>
      </c>
      <c r="D430" s="35" t="s">
        <v>480</v>
      </c>
      <c r="E430" s="35" t="s">
        <v>42</v>
      </c>
      <c r="F430" s="34">
        <v>23</v>
      </c>
      <c r="G430" s="34">
        <v>1954</v>
      </c>
      <c r="H430" s="36">
        <v>30.86</v>
      </c>
      <c r="I430" s="36">
        <v>1.9457519999999999</v>
      </c>
      <c r="J430" s="36">
        <v>3.0869</v>
      </c>
      <c r="K430" s="36">
        <v>0</v>
      </c>
      <c r="L430" s="36">
        <v>0</v>
      </c>
      <c r="M430" s="36">
        <v>25.827342999999999</v>
      </c>
      <c r="N430" s="37">
        <v>1059.52</v>
      </c>
      <c r="O430" s="36">
        <v>25.827348000000001</v>
      </c>
      <c r="P430" s="37">
        <v>1059.52</v>
      </c>
      <c r="Q430" s="38">
        <v>2.4376461038961041E-2</v>
      </c>
      <c r="R430" s="36">
        <v>93.304000000000002</v>
      </c>
      <c r="S430" s="39">
        <v>2.2744213207792212</v>
      </c>
      <c r="T430" s="39">
        <v>1462.5876623376626</v>
      </c>
      <c r="U430" s="70">
        <v>136.46527924675325</v>
      </c>
    </row>
    <row r="431" spans="1:21" ht="15.95" customHeight="1" x14ac:dyDescent="0.25">
      <c r="A431" s="213" t="s">
        <v>39</v>
      </c>
      <c r="B431" s="33" t="s">
        <v>97</v>
      </c>
      <c r="C431" s="34">
        <v>10</v>
      </c>
      <c r="D431" s="35" t="s">
        <v>481</v>
      </c>
      <c r="E431" s="35" t="s">
        <v>42</v>
      </c>
      <c r="F431" s="34">
        <v>20</v>
      </c>
      <c r="G431" s="34">
        <v>1959</v>
      </c>
      <c r="H431" s="36">
        <v>22.39</v>
      </c>
      <c r="I431" s="36">
        <v>2.04</v>
      </c>
      <c r="J431" s="36">
        <v>0</v>
      </c>
      <c r="K431" s="36">
        <v>0</v>
      </c>
      <c r="L431" s="36">
        <v>-0.12</v>
      </c>
      <c r="M431" s="36">
        <v>20.470000000000002</v>
      </c>
      <c r="N431" s="37">
        <v>823.75</v>
      </c>
      <c r="O431" s="36">
        <v>20.47</v>
      </c>
      <c r="P431" s="37">
        <v>823.75</v>
      </c>
      <c r="Q431" s="38">
        <v>2.4849772382397571E-2</v>
      </c>
      <c r="R431" s="36">
        <v>93.304000000000002</v>
      </c>
      <c r="S431" s="39">
        <v>2.3185831623672231</v>
      </c>
      <c r="T431" s="39">
        <v>1490.9863429438544</v>
      </c>
      <c r="U431" s="70">
        <v>139.1149897420334</v>
      </c>
    </row>
    <row r="432" spans="1:21" ht="15.95" customHeight="1" x14ac:dyDescent="0.25">
      <c r="A432" s="215" t="s">
        <v>39</v>
      </c>
      <c r="B432" s="27" t="s">
        <v>31</v>
      </c>
      <c r="C432" s="28">
        <v>3</v>
      </c>
      <c r="D432" s="29" t="s">
        <v>86</v>
      </c>
      <c r="E432" s="29"/>
      <c r="F432" s="28">
        <v>47</v>
      </c>
      <c r="G432" s="28" t="s">
        <v>53</v>
      </c>
      <c r="H432" s="30">
        <v>52.587000000000003</v>
      </c>
      <c r="I432" s="30">
        <v>4.639329</v>
      </c>
      <c r="J432" s="30">
        <v>0</v>
      </c>
      <c r="K432" s="30">
        <v>1.2256720000000001</v>
      </c>
      <c r="L432" s="30">
        <v>0</v>
      </c>
      <c r="M432" s="30">
        <v>46.721997999999999</v>
      </c>
      <c r="N432" s="31">
        <v>1879.63</v>
      </c>
      <c r="O432" s="30">
        <v>46.721997999999999</v>
      </c>
      <c r="P432" s="31">
        <v>1879.63</v>
      </c>
      <c r="Q432" s="32">
        <v>2.4857018668567748E-2</v>
      </c>
      <c r="R432" s="30">
        <v>75.599999999999994</v>
      </c>
      <c r="S432" s="30">
        <v>1.8791906113437216</v>
      </c>
      <c r="T432" s="30">
        <v>1491.4211201140647</v>
      </c>
      <c r="U432" s="110">
        <v>112.75143668062329</v>
      </c>
    </row>
    <row r="433" spans="1:21" ht="15.95" customHeight="1" x14ac:dyDescent="0.25">
      <c r="A433" s="213" t="s">
        <v>39</v>
      </c>
      <c r="B433" s="33" t="s">
        <v>99</v>
      </c>
      <c r="C433" s="34">
        <v>8</v>
      </c>
      <c r="D433" s="35" t="s">
        <v>342</v>
      </c>
      <c r="E433" s="35"/>
      <c r="F433" s="34">
        <v>24</v>
      </c>
      <c r="G433" s="34" t="s">
        <v>343</v>
      </c>
      <c r="H433" s="36">
        <v>25.125</v>
      </c>
      <c r="I433" s="36">
        <v>1.9153</v>
      </c>
      <c r="J433" s="36">
        <v>0.24</v>
      </c>
      <c r="K433" s="36">
        <v>8.6599999999999996E-2</v>
      </c>
      <c r="L433" s="36">
        <v>0</v>
      </c>
      <c r="M433" s="36">
        <v>22.883099999999999</v>
      </c>
      <c r="N433" s="37">
        <v>910.23</v>
      </c>
      <c r="O433" s="36">
        <v>22.883099999999999</v>
      </c>
      <c r="P433" s="37">
        <v>910.23</v>
      </c>
      <c r="Q433" s="38">
        <v>2.5139909693154477E-2</v>
      </c>
      <c r="R433" s="36">
        <v>95.5</v>
      </c>
      <c r="S433" s="39">
        <v>2.4008613756962527</v>
      </c>
      <c r="T433" s="39">
        <v>1508.3945815892685</v>
      </c>
      <c r="U433" s="70">
        <v>144.05168254177514</v>
      </c>
    </row>
    <row r="434" spans="1:21" ht="15.95" customHeight="1" x14ac:dyDescent="0.25">
      <c r="A434" s="213" t="s">
        <v>39</v>
      </c>
      <c r="B434" s="33" t="s">
        <v>99</v>
      </c>
      <c r="C434" s="34">
        <v>9</v>
      </c>
      <c r="D434" s="35" t="s">
        <v>519</v>
      </c>
      <c r="E434" s="35"/>
      <c r="F434" s="34">
        <v>75</v>
      </c>
      <c r="G434" s="34" t="s">
        <v>520</v>
      </c>
      <c r="H434" s="36">
        <v>38.694400000000002</v>
      </c>
      <c r="I434" s="36">
        <v>3.1217000000000001</v>
      </c>
      <c r="J434" s="36">
        <v>0.77</v>
      </c>
      <c r="K434" s="36">
        <v>0.23599999999999999</v>
      </c>
      <c r="L434" s="36">
        <v>0</v>
      </c>
      <c r="M434" s="36">
        <v>34.566699999999997</v>
      </c>
      <c r="N434" s="37">
        <v>1338.68</v>
      </c>
      <c r="O434" s="36">
        <v>32.235999999999997</v>
      </c>
      <c r="P434" s="37">
        <v>1248.42</v>
      </c>
      <c r="Q434" s="38">
        <v>2.5821438298008679E-2</v>
      </c>
      <c r="R434" s="36">
        <v>95.5</v>
      </c>
      <c r="S434" s="39">
        <v>2.4659473574598287</v>
      </c>
      <c r="T434" s="39">
        <v>1549.2862978805206</v>
      </c>
      <c r="U434" s="70">
        <v>147.95684144758971</v>
      </c>
    </row>
    <row r="435" spans="1:21" ht="15.95" customHeight="1" x14ac:dyDescent="0.25">
      <c r="A435" s="215" t="s">
        <v>39</v>
      </c>
      <c r="B435" s="27" t="s">
        <v>31</v>
      </c>
      <c r="C435" s="28">
        <v>4</v>
      </c>
      <c r="D435" s="29" t="s">
        <v>89</v>
      </c>
      <c r="E435" s="29"/>
      <c r="F435" s="28">
        <v>48</v>
      </c>
      <c r="G435" s="28">
        <v>1963</v>
      </c>
      <c r="H435" s="30">
        <v>56.829000000000001</v>
      </c>
      <c r="I435" s="30">
        <v>4.5144140000000004</v>
      </c>
      <c r="J435" s="30">
        <v>1.0894459999999999</v>
      </c>
      <c r="K435" s="30">
        <v>-2.6414E-2</v>
      </c>
      <c r="L435" s="30">
        <v>0</v>
      </c>
      <c r="M435" s="30">
        <v>51.251556999999998</v>
      </c>
      <c r="N435" s="31">
        <v>1913.87</v>
      </c>
      <c r="O435" s="30">
        <v>51.251556999999998</v>
      </c>
      <c r="P435" s="31">
        <v>1913.87</v>
      </c>
      <c r="Q435" s="32">
        <v>2.677901686112432E-2</v>
      </c>
      <c r="R435" s="30">
        <v>75.599999999999994</v>
      </c>
      <c r="S435" s="30">
        <v>2.0244936747009983</v>
      </c>
      <c r="T435" s="30">
        <v>1606.7410116674591</v>
      </c>
      <c r="U435" s="110">
        <v>121.4696204820599</v>
      </c>
    </row>
    <row r="436" spans="1:21" ht="15.95" customHeight="1" x14ac:dyDescent="0.25">
      <c r="A436" s="215" t="s">
        <v>39</v>
      </c>
      <c r="B436" s="27" t="s">
        <v>31</v>
      </c>
      <c r="C436" s="28">
        <v>5</v>
      </c>
      <c r="D436" s="29" t="s">
        <v>88</v>
      </c>
      <c r="E436" s="29"/>
      <c r="F436" s="28">
        <v>32</v>
      </c>
      <c r="G436" s="28">
        <v>1960</v>
      </c>
      <c r="H436" s="30">
        <v>36.588000000000001</v>
      </c>
      <c r="I436" s="30">
        <v>2.8445179999999999</v>
      </c>
      <c r="J436" s="30">
        <v>0.98031400000000002</v>
      </c>
      <c r="K436" s="30">
        <v>0.16448199999999999</v>
      </c>
      <c r="L436" s="30">
        <v>0</v>
      </c>
      <c r="M436" s="30">
        <v>32.598685000000003</v>
      </c>
      <c r="N436" s="31">
        <v>1214.6199999999999</v>
      </c>
      <c r="O436" s="30">
        <v>32.598685000000003</v>
      </c>
      <c r="P436" s="31">
        <v>1214.6199999999999</v>
      </c>
      <c r="Q436" s="32">
        <v>2.6838587377122067E-2</v>
      </c>
      <c r="R436" s="30">
        <v>75.599999999999994</v>
      </c>
      <c r="S436" s="30">
        <v>2.0289972057104282</v>
      </c>
      <c r="T436" s="30">
        <v>1610.3152426273239</v>
      </c>
      <c r="U436" s="110">
        <v>121.73983234262568</v>
      </c>
    </row>
    <row r="437" spans="1:21" ht="15.95" customHeight="1" thickBot="1" x14ac:dyDescent="0.3">
      <c r="A437" s="216" t="s">
        <v>39</v>
      </c>
      <c r="B437" s="139" t="s">
        <v>99</v>
      </c>
      <c r="C437" s="140">
        <v>10</v>
      </c>
      <c r="D437" s="141" t="s">
        <v>521</v>
      </c>
      <c r="E437" s="141" t="s">
        <v>522</v>
      </c>
      <c r="F437" s="140">
        <v>13</v>
      </c>
      <c r="G437" s="140" t="s">
        <v>523</v>
      </c>
      <c r="H437" s="142">
        <v>17.048999999999999</v>
      </c>
      <c r="I437" s="142">
        <v>5.0700000000000002E-2</v>
      </c>
      <c r="J437" s="142">
        <v>0.05</v>
      </c>
      <c r="K437" s="142">
        <v>0.1014</v>
      </c>
      <c r="L437" s="142">
        <v>3.4024999999999999</v>
      </c>
      <c r="M437" s="142">
        <v>13.4444</v>
      </c>
      <c r="N437" s="143">
        <v>578.38</v>
      </c>
      <c r="O437" s="142">
        <v>14.6121</v>
      </c>
      <c r="P437" s="143">
        <v>537.30999999999995</v>
      </c>
      <c r="Q437" s="144">
        <v>2.7194915411959578E-2</v>
      </c>
      <c r="R437" s="142">
        <v>95.5</v>
      </c>
      <c r="S437" s="145">
        <v>2.5971144218421398</v>
      </c>
      <c r="T437" s="145">
        <v>1631.6949247175746</v>
      </c>
      <c r="U437" s="146">
        <v>155.82686531052838</v>
      </c>
    </row>
    <row r="438" spans="1:21" ht="15.95" customHeight="1" x14ac:dyDescent="0.2">
      <c r="A438" s="205" t="s">
        <v>40</v>
      </c>
      <c r="B438" s="147" t="s">
        <v>151</v>
      </c>
      <c r="C438" s="148">
        <v>5</v>
      </c>
      <c r="D438" s="149" t="s">
        <v>214</v>
      </c>
      <c r="E438" s="150" t="s">
        <v>153</v>
      </c>
      <c r="F438" s="148">
        <v>12</v>
      </c>
      <c r="G438" s="148">
        <v>1959</v>
      </c>
      <c r="H438" s="151">
        <v>14.5</v>
      </c>
      <c r="I438" s="151">
        <v>0.5</v>
      </c>
      <c r="J438" s="151">
        <v>2.1</v>
      </c>
      <c r="K438" s="151">
        <v>0.2</v>
      </c>
      <c r="L438" s="151">
        <v>0</v>
      </c>
      <c r="M438" s="151">
        <v>11.7</v>
      </c>
      <c r="N438" s="152">
        <v>604.87</v>
      </c>
      <c r="O438" s="151">
        <v>11.7</v>
      </c>
      <c r="P438" s="152">
        <v>604.9</v>
      </c>
      <c r="Q438" s="153">
        <v>1.9342040006612663E-2</v>
      </c>
      <c r="R438" s="151">
        <v>133.4</v>
      </c>
      <c r="S438" s="154">
        <v>2.5802281368821292</v>
      </c>
      <c r="T438" s="154">
        <v>1160.5224003967598</v>
      </c>
      <c r="U438" s="155">
        <v>154.81368821292779</v>
      </c>
    </row>
    <row r="439" spans="1:21" ht="15.95" customHeight="1" x14ac:dyDescent="0.2">
      <c r="A439" s="157" t="s">
        <v>40</v>
      </c>
      <c r="B439" s="158" t="s">
        <v>101</v>
      </c>
      <c r="C439" s="159">
        <v>1</v>
      </c>
      <c r="D439" s="160" t="s">
        <v>241</v>
      </c>
      <c r="E439" s="73"/>
      <c r="F439" s="158">
        <v>18</v>
      </c>
      <c r="G439" s="161" t="s">
        <v>53</v>
      </c>
      <c r="H439" s="162">
        <v>19.71</v>
      </c>
      <c r="I439" s="163">
        <v>1.05</v>
      </c>
      <c r="J439" s="163">
        <v>2.34</v>
      </c>
      <c r="K439" s="163">
        <v>0.23</v>
      </c>
      <c r="L439" s="163">
        <v>2.8961999999999999</v>
      </c>
      <c r="M439" s="163">
        <v>13.1938</v>
      </c>
      <c r="N439" s="164">
        <v>811.7</v>
      </c>
      <c r="O439" s="163">
        <v>16.09</v>
      </c>
      <c r="P439" s="164">
        <v>811.7</v>
      </c>
      <c r="Q439" s="165">
        <v>1.9822594554638411E-2</v>
      </c>
      <c r="R439" s="166">
        <v>88.5</v>
      </c>
      <c r="S439" s="162">
        <v>1.7542996180854993</v>
      </c>
      <c r="T439" s="162">
        <v>1189.3556732783045</v>
      </c>
      <c r="U439" s="167">
        <v>105.25797708512995</v>
      </c>
    </row>
    <row r="440" spans="1:21" ht="15.95" customHeight="1" x14ac:dyDescent="0.2">
      <c r="A440" s="156" t="s">
        <v>40</v>
      </c>
      <c r="B440" s="71" t="s">
        <v>151</v>
      </c>
      <c r="C440" s="72">
        <v>2</v>
      </c>
      <c r="D440" s="79" t="s">
        <v>155</v>
      </c>
      <c r="E440" s="74" t="s">
        <v>153</v>
      </c>
      <c r="F440" s="72">
        <v>7</v>
      </c>
      <c r="G440" s="72"/>
      <c r="H440" s="75">
        <v>4.5999999999999996</v>
      </c>
      <c r="I440" s="75">
        <v>0</v>
      </c>
      <c r="J440" s="75">
        <v>0</v>
      </c>
      <c r="K440" s="75">
        <v>0</v>
      </c>
      <c r="L440" s="75">
        <v>0</v>
      </c>
      <c r="M440" s="75">
        <v>4.5999999999999996</v>
      </c>
      <c r="N440" s="76">
        <v>231.73</v>
      </c>
      <c r="O440" s="75">
        <v>4.5999999999999996</v>
      </c>
      <c r="P440" s="76">
        <v>231.73</v>
      </c>
      <c r="Q440" s="77">
        <v>1.9850688301040004E-2</v>
      </c>
      <c r="R440" s="75">
        <v>133.4</v>
      </c>
      <c r="S440" s="78">
        <v>2.6480818193587368</v>
      </c>
      <c r="T440" s="78">
        <v>1191.0412980624003</v>
      </c>
      <c r="U440" s="113">
        <v>158.88490916152421</v>
      </c>
    </row>
    <row r="441" spans="1:21" ht="15.95" customHeight="1" x14ac:dyDescent="0.2">
      <c r="A441" s="156" t="s">
        <v>40</v>
      </c>
      <c r="B441" s="71" t="s">
        <v>131</v>
      </c>
      <c r="C441" s="72">
        <v>4</v>
      </c>
      <c r="D441" s="168" t="s">
        <v>363</v>
      </c>
      <c r="E441" s="169" t="s">
        <v>42</v>
      </c>
      <c r="F441" s="170">
        <v>8</v>
      </c>
      <c r="G441" s="170">
        <v>1964</v>
      </c>
      <c r="H441" s="75">
        <v>8.19</v>
      </c>
      <c r="I441" s="75">
        <v>0.56100000000000005</v>
      </c>
      <c r="J441" s="75">
        <v>0</v>
      </c>
      <c r="K441" s="75">
        <v>0.152999</v>
      </c>
      <c r="L441" s="75">
        <v>0</v>
      </c>
      <c r="M441" s="75">
        <v>7.4759989999999998</v>
      </c>
      <c r="N441" s="171">
        <v>373.65</v>
      </c>
      <c r="O441" s="75">
        <v>7.4759989999999998</v>
      </c>
      <c r="P441" s="171">
        <v>373.65</v>
      </c>
      <c r="Q441" s="77">
        <v>2.0008026227753245E-2</v>
      </c>
      <c r="R441" s="75">
        <v>107.7</v>
      </c>
      <c r="S441" s="78">
        <v>2.1548644247290247</v>
      </c>
      <c r="T441" s="78">
        <v>1200.4815736651949</v>
      </c>
      <c r="U441" s="113">
        <v>129.2918654837415</v>
      </c>
    </row>
    <row r="442" spans="1:21" ht="15.95" customHeight="1" x14ac:dyDescent="0.2">
      <c r="A442" s="156" t="s">
        <v>40</v>
      </c>
      <c r="B442" s="71" t="s">
        <v>321</v>
      </c>
      <c r="C442" s="72">
        <v>4</v>
      </c>
      <c r="D442" s="73" t="s">
        <v>326</v>
      </c>
      <c r="E442" s="74" t="s">
        <v>121</v>
      </c>
      <c r="F442" s="72">
        <v>49</v>
      </c>
      <c r="G442" s="72">
        <v>1990</v>
      </c>
      <c r="H442" s="75">
        <v>44.81</v>
      </c>
      <c r="I442" s="75">
        <v>4.82</v>
      </c>
      <c r="J442" s="75">
        <v>7.43</v>
      </c>
      <c r="K442" s="75">
        <v>-0.95</v>
      </c>
      <c r="L442" s="75"/>
      <c r="M442" s="75"/>
      <c r="N442" s="76"/>
      <c r="O442" s="75">
        <v>33.51</v>
      </c>
      <c r="P442" s="76">
        <v>1665.14</v>
      </c>
      <c r="Q442" s="77">
        <v>2.0124433981527075E-2</v>
      </c>
      <c r="R442" s="75">
        <v>124.369</v>
      </c>
      <c r="S442" s="78">
        <v>2.502855729848541</v>
      </c>
      <c r="T442" s="78">
        <v>1207.4660388916245</v>
      </c>
      <c r="U442" s="113">
        <v>150.17134379091246</v>
      </c>
    </row>
    <row r="443" spans="1:21" ht="15.95" customHeight="1" x14ac:dyDescent="0.2">
      <c r="A443" s="156" t="s">
        <v>40</v>
      </c>
      <c r="B443" s="71" t="s">
        <v>131</v>
      </c>
      <c r="C443" s="72">
        <v>5</v>
      </c>
      <c r="D443" s="168" t="s">
        <v>177</v>
      </c>
      <c r="E443" s="169" t="s">
        <v>42</v>
      </c>
      <c r="F443" s="170">
        <v>8</v>
      </c>
      <c r="G443" s="170">
        <v>1928</v>
      </c>
      <c r="H443" s="75">
        <v>9.1229999999999993</v>
      </c>
      <c r="I443" s="75">
        <v>0.10199999999999999</v>
      </c>
      <c r="J443" s="75">
        <v>0</v>
      </c>
      <c r="K443" s="75">
        <v>0.10199900000000001</v>
      </c>
      <c r="L443" s="75">
        <v>0</v>
      </c>
      <c r="M443" s="75">
        <v>8.9189989999999995</v>
      </c>
      <c r="N443" s="171">
        <v>443.05</v>
      </c>
      <c r="O443" s="75">
        <v>8.9189989999999995</v>
      </c>
      <c r="P443" s="171">
        <v>443.05</v>
      </c>
      <c r="Q443" s="77">
        <v>2.013090847534138E-2</v>
      </c>
      <c r="R443" s="75">
        <v>107.7</v>
      </c>
      <c r="S443" s="78">
        <v>2.1680988427942669</v>
      </c>
      <c r="T443" s="78">
        <v>1207.8545085204828</v>
      </c>
      <c r="U443" s="113">
        <v>130.08593056765599</v>
      </c>
    </row>
    <row r="444" spans="1:21" ht="15.95" customHeight="1" x14ac:dyDescent="0.2">
      <c r="A444" s="157" t="s">
        <v>40</v>
      </c>
      <c r="B444" s="158" t="s">
        <v>101</v>
      </c>
      <c r="C444" s="159">
        <v>2</v>
      </c>
      <c r="D444" s="160" t="s">
        <v>149</v>
      </c>
      <c r="E444" s="73"/>
      <c r="F444" s="158">
        <v>6</v>
      </c>
      <c r="G444" s="172" t="s">
        <v>53</v>
      </c>
      <c r="H444" s="163">
        <v>7.58</v>
      </c>
      <c r="I444" s="163">
        <v>0.47</v>
      </c>
      <c r="J444" s="163">
        <v>0.8</v>
      </c>
      <c r="K444" s="163"/>
      <c r="L444" s="163">
        <v>1.1357999999999999</v>
      </c>
      <c r="M444" s="163">
        <v>5.1741999999999999</v>
      </c>
      <c r="N444" s="173">
        <v>311.04000000000002</v>
      </c>
      <c r="O444" s="163">
        <v>6.31</v>
      </c>
      <c r="P444" s="173">
        <v>311.04000000000002</v>
      </c>
      <c r="Q444" s="165">
        <v>2.0286779835390945E-2</v>
      </c>
      <c r="R444" s="166">
        <v>88.5</v>
      </c>
      <c r="S444" s="162">
        <v>1.7953800154320987</v>
      </c>
      <c r="T444" s="162">
        <v>1217.2067901234566</v>
      </c>
      <c r="U444" s="167">
        <v>107.72280092592591</v>
      </c>
    </row>
    <row r="445" spans="1:21" ht="15.95" customHeight="1" x14ac:dyDescent="0.25">
      <c r="A445" s="157" t="s">
        <v>40</v>
      </c>
      <c r="B445" s="158" t="s">
        <v>150</v>
      </c>
      <c r="C445" s="174">
        <v>2</v>
      </c>
      <c r="D445" s="175" t="s">
        <v>289</v>
      </c>
      <c r="E445" s="175" t="s">
        <v>42</v>
      </c>
      <c r="F445" s="174">
        <v>8</v>
      </c>
      <c r="G445" s="174">
        <v>1977</v>
      </c>
      <c r="H445" s="176">
        <v>8.26</v>
      </c>
      <c r="I445" s="176">
        <v>0.25188899999999997</v>
      </c>
      <c r="J445" s="176">
        <v>3.0478999999999999E-2</v>
      </c>
      <c r="K445" s="176">
        <v>-4.7889000000000001E-2</v>
      </c>
      <c r="L445" s="176">
        <v>0</v>
      </c>
      <c r="M445" s="176">
        <v>8.0255209999999995</v>
      </c>
      <c r="N445" s="177">
        <v>393.6</v>
      </c>
      <c r="O445" s="176">
        <v>8.0255209999999995</v>
      </c>
      <c r="P445" s="177">
        <v>393.6</v>
      </c>
      <c r="Q445" s="178">
        <v>2.0389999999999998E-2</v>
      </c>
      <c r="R445" s="176">
        <v>135.5</v>
      </c>
      <c r="S445" s="179">
        <v>2.762845</v>
      </c>
      <c r="T445" s="179">
        <v>1223.3999999999999</v>
      </c>
      <c r="U445" s="180">
        <v>165.77069999999998</v>
      </c>
    </row>
    <row r="446" spans="1:21" ht="15.95" customHeight="1" x14ac:dyDescent="0.2">
      <c r="A446" s="156" t="s">
        <v>40</v>
      </c>
      <c r="B446" s="71" t="s">
        <v>151</v>
      </c>
      <c r="C446" s="72">
        <v>9</v>
      </c>
      <c r="D446" s="79" t="s">
        <v>237</v>
      </c>
      <c r="E446" s="74" t="s">
        <v>153</v>
      </c>
      <c r="F446" s="72">
        <v>12</v>
      </c>
      <c r="G446" s="72"/>
      <c r="H446" s="75">
        <v>16.8</v>
      </c>
      <c r="I446" s="75">
        <v>1</v>
      </c>
      <c r="J446" s="75">
        <v>2.2000000000000002</v>
      </c>
      <c r="K446" s="75">
        <v>0.2</v>
      </c>
      <c r="L446" s="75">
        <v>0</v>
      </c>
      <c r="M446" s="75">
        <v>13.4</v>
      </c>
      <c r="N446" s="76">
        <v>653.5</v>
      </c>
      <c r="O446" s="75">
        <v>13.4</v>
      </c>
      <c r="P446" s="76">
        <v>653.5</v>
      </c>
      <c r="Q446" s="77">
        <v>2.0504973221117061E-2</v>
      </c>
      <c r="R446" s="75">
        <v>133.4</v>
      </c>
      <c r="S446" s="78">
        <v>2.735363427697016</v>
      </c>
      <c r="T446" s="78">
        <v>1230.2983932670238</v>
      </c>
      <c r="U446" s="113">
        <v>164.12180566182099</v>
      </c>
    </row>
    <row r="447" spans="1:21" ht="15.95" customHeight="1" x14ac:dyDescent="0.2">
      <c r="A447" s="156" t="s">
        <v>40</v>
      </c>
      <c r="B447" s="71" t="s">
        <v>321</v>
      </c>
      <c r="C447" s="72">
        <v>2</v>
      </c>
      <c r="D447" s="73" t="s">
        <v>329</v>
      </c>
      <c r="E447" s="74" t="s">
        <v>121</v>
      </c>
      <c r="F447" s="72">
        <v>7</v>
      </c>
      <c r="G447" s="72">
        <v>1986</v>
      </c>
      <c r="H447" s="75">
        <v>7.2</v>
      </c>
      <c r="I447" s="75"/>
      <c r="J447" s="75"/>
      <c r="K447" s="75"/>
      <c r="L447" s="75"/>
      <c r="M447" s="75"/>
      <c r="N447" s="76"/>
      <c r="O447" s="75">
        <v>7.2</v>
      </c>
      <c r="P447" s="76">
        <v>344.76</v>
      </c>
      <c r="Q447" s="77">
        <v>2.0884093282283328E-2</v>
      </c>
      <c r="R447" s="75">
        <v>124.369</v>
      </c>
      <c r="S447" s="78">
        <v>2.5973337974242954</v>
      </c>
      <c r="T447" s="78">
        <v>1253.0455969369996</v>
      </c>
      <c r="U447" s="113">
        <v>155.84002784545768</v>
      </c>
    </row>
    <row r="448" spans="1:21" ht="15.95" customHeight="1" x14ac:dyDescent="0.2">
      <c r="A448" s="156" t="s">
        <v>40</v>
      </c>
      <c r="B448" s="71" t="s">
        <v>151</v>
      </c>
      <c r="C448" s="72">
        <v>10</v>
      </c>
      <c r="D448" s="79" t="s">
        <v>448</v>
      </c>
      <c r="E448" s="74" t="s">
        <v>153</v>
      </c>
      <c r="F448" s="72">
        <v>10</v>
      </c>
      <c r="G448" s="72"/>
      <c r="H448" s="75">
        <v>9</v>
      </c>
      <c r="I448" s="75">
        <v>0.3</v>
      </c>
      <c r="J448" s="75">
        <v>1.2</v>
      </c>
      <c r="K448" s="75">
        <v>0</v>
      </c>
      <c r="L448" s="75">
        <v>0</v>
      </c>
      <c r="M448" s="75">
        <v>7.5</v>
      </c>
      <c r="N448" s="76">
        <v>357.1</v>
      </c>
      <c r="O448" s="75">
        <v>7.5</v>
      </c>
      <c r="P448" s="76">
        <v>357.1</v>
      </c>
      <c r="Q448" s="77">
        <v>2.1002520302436292E-2</v>
      </c>
      <c r="R448" s="75">
        <v>133.4</v>
      </c>
      <c r="S448" s="78">
        <v>2.8017362083450013</v>
      </c>
      <c r="T448" s="78">
        <v>1260.1512181461776</v>
      </c>
      <c r="U448" s="113">
        <v>168.10417250070012</v>
      </c>
    </row>
    <row r="449" spans="1:22" ht="15.95" customHeight="1" x14ac:dyDescent="0.2">
      <c r="A449" s="156" t="s">
        <v>40</v>
      </c>
      <c r="B449" s="71" t="s">
        <v>321</v>
      </c>
      <c r="C449" s="72">
        <v>3</v>
      </c>
      <c r="D449" s="73" t="s">
        <v>327</v>
      </c>
      <c r="E449" s="74" t="s">
        <v>121</v>
      </c>
      <c r="F449" s="72">
        <v>9</v>
      </c>
      <c r="G449" s="72">
        <v>1964</v>
      </c>
      <c r="H449" s="75">
        <v>9.15</v>
      </c>
      <c r="I449" s="75"/>
      <c r="J449" s="75"/>
      <c r="K449" s="75"/>
      <c r="L449" s="75"/>
      <c r="M449" s="75"/>
      <c r="N449" s="76"/>
      <c r="O449" s="75">
        <v>9.15</v>
      </c>
      <c r="P449" s="76">
        <v>428.7</v>
      </c>
      <c r="Q449" s="77">
        <v>2.1343596920923726E-2</v>
      </c>
      <c r="R449" s="75">
        <v>124.369</v>
      </c>
      <c r="S449" s="78">
        <v>2.6544818054583628</v>
      </c>
      <c r="T449" s="78">
        <v>1280.6158152554235</v>
      </c>
      <c r="U449" s="113">
        <v>159.26890832750175</v>
      </c>
    </row>
    <row r="450" spans="1:22" ht="15.95" customHeight="1" x14ac:dyDescent="0.25">
      <c r="A450" s="156" t="s">
        <v>40</v>
      </c>
      <c r="B450" s="71" t="s">
        <v>119</v>
      </c>
      <c r="C450" s="181">
        <v>1</v>
      </c>
      <c r="D450" s="182" t="s">
        <v>429</v>
      </c>
      <c r="E450" s="182" t="s">
        <v>121</v>
      </c>
      <c r="F450" s="181">
        <v>7</v>
      </c>
      <c r="G450" s="181" t="s">
        <v>53</v>
      </c>
      <c r="H450" s="183">
        <v>10.196</v>
      </c>
      <c r="I450" s="183">
        <v>0.49940000000000001</v>
      </c>
      <c r="J450" s="183">
        <v>2.5798000000000001</v>
      </c>
      <c r="K450" s="183">
        <v>-0.1424</v>
      </c>
      <c r="L450" s="183">
        <v>0</v>
      </c>
      <c r="M450" s="183">
        <v>7.2591999999999999</v>
      </c>
      <c r="N450" s="184">
        <v>336.79</v>
      </c>
      <c r="O450" s="183">
        <v>7.2591999999999999</v>
      </c>
      <c r="P450" s="184">
        <v>336.79</v>
      </c>
      <c r="Q450" s="185">
        <v>2.1554084147391548E-2</v>
      </c>
      <c r="R450" s="183">
        <v>75.5</v>
      </c>
      <c r="S450" s="186">
        <v>1.6273333531280618</v>
      </c>
      <c r="T450" s="186">
        <v>1293.2450488434929</v>
      </c>
      <c r="U450" s="187">
        <v>97.640001187683708</v>
      </c>
    </row>
    <row r="451" spans="1:22" ht="15.95" customHeight="1" x14ac:dyDescent="0.25">
      <c r="A451" s="157" t="s">
        <v>40</v>
      </c>
      <c r="B451" s="158" t="s">
        <v>378</v>
      </c>
      <c r="C451" s="174">
        <v>1</v>
      </c>
      <c r="D451" s="175" t="s">
        <v>394</v>
      </c>
      <c r="E451" s="175"/>
      <c r="F451" s="174">
        <v>37</v>
      </c>
      <c r="G451" s="174">
        <v>1993</v>
      </c>
      <c r="H451" s="176">
        <v>47.43</v>
      </c>
      <c r="I451" s="176">
        <v>2.238</v>
      </c>
      <c r="J451" s="176">
        <v>5.8979999999999997</v>
      </c>
      <c r="K451" s="176">
        <v>-0.23300000000000001</v>
      </c>
      <c r="L451" s="176">
        <v>0</v>
      </c>
      <c r="M451" s="176">
        <v>39.527000000000001</v>
      </c>
      <c r="N451" s="177">
        <v>1831.12</v>
      </c>
      <c r="O451" s="176">
        <v>39.527000000000001</v>
      </c>
      <c r="P451" s="177">
        <v>1831.12</v>
      </c>
      <c r="Q451" s="178">
        <v>2.1586000000000001E-2</v>
      </c>
      <c r="R451" s="176">
        <v>137.44900000000001</v>
      </c>
      <c r="S451" s="179">
        <v>2.97</v>
      </c>
      <c r="T451" s="179">
        <v>1295.1600000000001</v>
      </c>
      <c r="U451" s="180">
        <v>178.02</v>
      </c>
    </row>
    <row r="452" spans="1:22" ht="15.95" customHeight="1" x14ac:dyDescent="0.2">
      <c r="A452" s="156" t="s">
        <v>40</v>
      </c>
      <c r="B452" s="71" t="s">
        <v>321</v>
      </c>
      <c r="C452" s="72">
        <v>1</v>
      </c>
      <c r="D452" s="73" t="s">
        <v>328</v>
      </c>
      <c r="E452" s="74" t="s">
        <v>121</v>
      </c>
      <c r="F452" s="72">
        <v>9</v>
      </c>
      <c r="G452" s="72">
        <v>1964</v>
      </c>
      <c r="H452" s="75">
        <v>8.86</v>
      </c>
      <c r="I452" s="75"/>
      <c r="J452" s="75"/>
      <c r="K452" s="75"/>
      <c r="L452" s="75"/>
      <c r="M452" s="75"/>
      <c r="N452" s="76"/>
      <c r="O452" s="75">
        <v>8.86</v>
      </c>
      <c r="P452" s="76">
        <v>410.45</v>
      </c>
      <c r="Q452" s="77">
        <v>2.1586064076014131E-2</v>
      </c>
      <c r="R452" s="75">
        <v>124.369</v>
      </c>
      <c r="S452" s="78">
        <v>2.6846372030698014</v>
      </c>
      <c r="T452" s="78">
        <v>1295.1638445608478</v>
      </c>
      <c r="U452" s="113">
        <v>161.0782321841881</v>
      </c>
    </row>
    <row r="453" spans="1:22" ht="15.95" customHeight="1" x14ac:dyDescent="0.25">
      <c r="A453" s="188" t="s">
        <v>40</v>
      </c>
      <c r="B453" s="189" t="s">
        <v>31</v>
      </c>
      <c r="C453" s="190">
        <v>1</v>
      </c>
      <c r="D453" s="191" t="s">
        <v>92</v>
      </c>
      <c r="E453" s="191"/>
      <c r="F453" s="190">
        <v>6</v>
      </c>
      <c r="G453" s="190">
        <v>1959</v>
      </c>
      <c r="H453" s="186">
        <v>8.8390000000000004</v>
      </c>
      <c r="I453" s="186">
        <v>0.93486800000000003</v>
      </c>
      <c r="J453" s="186">
        <v>1.0480510000000001</v>
      </c>
      <c r="K453" s="186">
        <v>0.136133</v>
      </c>
      <c r="L453" s="186">
        <v>0</v>
      </c>
      <c r="M453" s="186">
        <v>6.7199499999999999</v>
      </c>
      <c r="N453" s="192">
        <v>310.93</v>
      </c>
      <c r="O453" s="186">
        <v>6.7199499999999999</v>
      </c>
      <c r="P453" s="192">
        <v>310.93</v>
      </c>
      <c r="Q453" s="185">
        <v>2.1612420802109799E-2</v>
      </c>
      <c r="R453" s="186">
        <v>75.599999999999994</v>
      </c>
      <c r="S453" s="186">
        <v>1.6338990126395008</v>
      </c>
      <c r="T453" s="186">
        <v>1296.745248126588</v>
      </c>
      <c r="U453" s="187">
        <v>98.033940758370036</v>
      </c>
    </row>
    <row r="454" spans="1:22" ht="15.95" customHeight="1" x14ac:dyDescent="0.2">
      <c r="A454" s="157" t="s">
        <v>40</v>
      </c>
      <c r="B454" s="158" t="s">
        <v>101</v>
      </c>
      <c r="C454" s="159">
        <v>3</v>
      </c>
      <c r="D454" s="160" t="s">
        <v>279</v>
      </c>
      <c r="E454" s="73"/>
      <c r="F454" s="158">
        <v>6</v>
      </c>
      <c r="G454" s="161" t="s">
        <v>53</v>
      </c>
      <c r="H454" s="163">
        <v>9.1999999999999993</v>
      </c>
      <c r="I454" s="163">
        <v>0.84</v>
      </c>
      <c r="J454" s="163">
        <v>1.26</v>
      </c>
      <c r="K454" s="163"/>
      <c r="L454" s="163">
        <v>1.2779999999999998</v>
      </c>
      <c r="M454" s="163">
        <v>5.8220000000000001</v>
      </c>
      <c r="N454" s="193">
        <v>328.46</v>
      </c>
      <c r="O454" s="163">
        <v>7.1</v>
      </c>
      <c r="P454" s="193">
        <v>328.46</v>
      </c>
      <c r="Q454" s="165">
        <v>2.1616026304572857E-2</v>
      </c>
      <c r="R454" s="166">
        <v>88.5</v>
      </c>
      <c r="S454" s="162">
        <v>1.9130183279546977</v>
      </c>
      <c r="T454" s="162">
        <v>1296.9615782743713</v>
      </c>
      <c r="U454" s="167">
        <v>114.78109967728186</v>
      </c>
    </row>
    <row r="455" spans="1:22" ht="15.95" customHeight="1" x14ac:dyDescent="0.2">
      <c r="A455" s="157" t="s">
        <v>40</v>
      </c>
      <c r="B455" s="158" t="s">
        <v>101</v>
      </c>
      <c r="C455" s="159">
        <v>4</v>
      </c>
      <c r="D455" s="160" t="s">
        <v>148</v>
      </c>
      <c r="E455" s="73"/>
      <c r="F455" s="194">
        <v>4</v>
      </c>
      <c r="G455" s="161" t="s">
        <v>53</v>
      </c>
      <c r="H455" s="162">
        <v>6.14</v>
      </c>
      <c r="I455" s="163">
        <v>0.31</v>
      </c>
      <c r="J455" s="163">
        <v>1.1599999999999999</v>
      </c>
      <c r="K455" s="163"/>
      <c r="L455" s="163">
        <v>0.84</v>
      </c>
      <c r="M455" s="163">
        <v>3.83</v>
      </c>
      <c r="N455" s="164">
        <v>215.91</v>
      </c>
      <c r="O455" s="163">
        <v>4.67</v>
      </c>
      <c r="P455" s="164">
        <v>215.91</v>
      </c>
      <c r="Q455" s="165">
        <v>2.1629382613125841E-2</v>
      </c>
      <c r="R455" s="166">
        <v>88.5</v>
      </c>
      <c r="S455" s="162">
        <v>1.914200361261637</v>
      </c>
      <c r="T455" s="162">
        <v>1297.7629567875504</v>
      </c>
      <c r="U455" s="167">
        <v>114.85202167569821</v>
      </c>
    </row>
    <row r="456" spans="1:22" ht="15.95" customHeight="1" x14ac:dyDescent="0.2">
      <c r="A456" s="156" t="s">
        <v>40</v>
      </c>
      <c r="B456" s="71" t="s">
        <v>151</v>
      </c>
      <c r="C456" s="72">
        <v>6</v>
      </c>
      <c r="D456" s="79" t="s">
        <v>224</v>
      </c>
      <c r="E456" s="74" t="s">
        <v>153</v>
      </c>
      <c r="F456" s="72">
        <v>10</v>
      </c>
      <c r="G456" s="72">
        <v>1971</v>
      </c>
      <c r="H456" s="75">
        <v>16.7</v>
      </c>
      <c r="I456" s="75">
        <v>0.8</v>
      </c>
      <c r="J456" s="75">
        <v>1.9</v>
      </c>
      <c r="K456" s="75">
        <v>-0.1</v>
      </c>
      <c r="L456" s="75">
        <v>0</v>
      </c>
      <c r="M456" s="75">
        <v>14.1</v>
      </c>
      <c r="N456" s="76">
        <v>649.29999999999995</v>
      </c>
      <c r="O456" s="75">
        <v>14.1</v>
      </c>
      <c r="P456" s="76">
        <v>649.29999999999995</v>
      </c>
      <c r="Q456" s="77">
        <v>2.1715693824118282E-2</v>
      </c>
      <c r="R456" s="75">
        <v>133.4</v>
      </c>
      <c r="S456" s="78">
        <v>2.8968735561373791</v>
      </c>
      <c r="T456" s="78">
        <v>1302.9416294470968</v>
      </c>
      <c r="U456" s="113">
        <v>173.81241336824274</v>
      </c>
    </row>
    <row r="457" spans="1:22" ht="15.95" customHeight="1" x14ac:dyDescent="0.2">
      <c r="A457" s="156" t="s">
        <v>40</v>
      </c>
      <c r="B457" s="71" t="s">
        <v>136</v>
      </c>
      <c r="C457" s="72">
        <v>1</v>
      </c>
      <c r="D457" s="79" t="s">
        <v>659</v>
      </c>
      <c r="E457" s="74" t="s">
        <v>121</v>
      </c>
      <c r="F457" s="72">
        <v>38</v>
      </c>
      <c r="G457" s="72">
        <v>1969</v>
      </c>
      <c r="H457" s="75">
        <v>45.8</v>
      </c>
      <c r="I457" s="75">
        <v>3.07</v>
      </c>
      <c r="J457" s="75">
        <v>7.92</v>
      </c>
      <c r="K457" s="75">
        <v>0.23</v>
      </c>
      <c r="L457" s="75">
        <v>0</v>
      </c>
      <c r="M457" s="75">
        <v>34.549999999999997</v>
      </c>
      <c r="N457" s="76">
        <v>1586.9</v>
      </c>
      <c r="O457" s="75">
        <v>34.549999999999997</v>
      </c>
      <c r="P457" s="76">
        <v>1586.9</v>
      </c>
      <c r="Q457" s="77">
        <f>O457/P457</f>
        <v>2.1772008318104476E-2</v>
      </c>
      <c r="R457" s="75">
        <v>115.9</v>
      </c>
      <c r="S457" s="78">
        <f>Q457*R457</f>
        <v>2.5233757640683088</v>
      </c>
      <c r="T457" s="78">
        <f>Q457*60*1000</f>
        <v>1306.3204990862685</v>
      </c>
      <c r="U457" s="113">
        <f>T457*R457/1000</f>
        <v>151.40254584409851</v>
      </c>
      <c r="V457" s="16"/>
    </row>
    <row r="458" spans="1:22" ht="15.95" customHeight="1" x14ac:dyDescent="0.2">
      <c r="A458" s="156" t="s">
        <v>40</v>
      </c>
      <c r="B458" s="71" t="s">
        <v>459</v>
      </c>
      <c r="C458" s="72">
        <v>6</v>
      </c>
      <c r="D458" s="79" t="s">
        <v>460</v>
      </c>
      <c r="E458" s="74" t="s">
        <v>121</v>
      </c>
      <c r="F458" s="72">
        <v>17</v>
      </c>
      <c r="G458" s="72"/>
      <c r="H458" s="75">
        <v>16.22</v>
      </c>
      <c r="I458" s="75"/>
      <c r="J458" s="75"/>
      <c r="K458" s="75"/>
      <c r="L458" s="75"/>
      <c r="M458" s="75"/>
      <c r="N458" s="76"/>
      <c r="O458" s="75">
        <v>16.22</v>
      </c>
      <c r="P458" s="76">
        <v>739.74</v>
      </c>
      <c r="Q458" s="77">
        <v>2.1926622867493983E-2</v>
      </c>
      <c r="R458" s="75">
        <v>124.369</v>
      </c>
      <c r="S458" s="78">
        <v>2.726992159407359</v>
      </c>
      <c r="T458" s="78">
        <v>1315.597372049639</v>
      </c>
      <c r="U458" s="113">
        <v>163.61952956444156</v>
      </c>
    </row>
    <row r="459" spans="1:22" ht="15.95" customHeight="1" x14ac:dyDescent="0.25">
      <c r="A459" s="157" t="s">
        <v>40</v>
      </c>
      <c r="B459" s="158" t="s">
        <v>378</v>
      </c>
      <c r="C459" s="174">
        <v>2</v>
      </c>
      <c r="D459" s="175" t="s">
        <v>438</v>
      </c>
      <c r="E459" s="175"/>
      <c r="F459" s="174">
        <v>7</v>
      </c>
      <c r="G459" s="174">
        <v>1929</v>
      </c>
      <c r="H459" s="176">
        <v>5.3319999999999999</v>
      </c>
      <c r="I459" s="176">
        <v>0</v>
      </c>
      <c r="J459" s="176">
        <v>0.155</v>
      </c>
      <c r="K459" s="176">
        <v>5.0999999999999997E-2</v>
      </c>
      <c r="L459" s="176">
        <v>0</v>
      </c>
      <c r="M459" s="176">
        <v>5.1260000000000003</v>
      </c>
      <c r="N459" s="177">
        <v>233.63</v>
      </c>
      <c r="O459" s="176">
        <v>5.1260000000000003</v>
      </c>
      <c r="P459" s="177">
        <v>233.63</v>
      </c>
      <c r="Q459" s="178">
        <v>2.1940000000000001E-2</v>
      </c>
      <c r="R459" s="176">
        <v>137.44900000000001</v>
      </c>
      <c r="S459" s="179">
        <v>3.02</v>
      </c>
      <c r="T459" s="179">
        <v>1316.4</v>
      </c>
      <c r="U459" s="180">
        <v>180.94</v>
      </c>
    </row>
    <row r="460" spans="1:22" ht="15.95" customHeight="1" x14ac:dyDescent="0.25">
      <c r="A460" s="156" t="s">
        <v>40</v>
      </c>
      <c r="B460" s="71" t="s">
        <v>119</v>
      </c>
      <c r="C460" s="181">
        <v>2</v>
      </c>
      <c r="D460" s="182" t="s">
        <v>430</v>
      </c>
      <c r="E460" s="182" t="s">
        <v>121</v>
      </c>
      <c r="F460" s="181">
        <v>4</v>
      </c>
      <c r="G460" s="181" t="s">
        <v>53</v>
      </c>
      <c r="H460" s="183">
        <v>6.9</v>
      </c>
      <c r="I460" s="183">
        <v>0.84109999999999996</v>
      </c>
      <c r="J460" s="183">
        <v>0.69359999999999999</v>
      </c>
      <c r="K460" s="183">
        <v>-0.2291</v>
      </c>
      <c r="L460" s="183">
        <v>0</v>
      </c>
      <c r="M460" s="183">
        <v>5.5944000000000003</v>
      </c>
      <c r="N460" s="184">
        <v>254.45</v>
      </c>
      <c r="O460" s="183">
        <v>5.5944000000000003</v>
      </c>
      <c r="P460" s="184">
        <v>254.45</v>
      </c>
      <c r="Q460" s="185">
        <v>2.1986244841815682E-2</v>
      </c>
      <c r="R460" s="183">
        <v>75.5</v>
      </c>
      <c r="S460" s="186">
        <v>1.6599614855570839</v>
      </c>
      <c r="T460" s="186">
        <v>1319.174690508941</v>
      </c>
      <c r="U460" s="187">
        <v>99.597689133425035</v>
      </c>
    </row>
    <row r="461" spans="1:22" ht="15.95" customHeight="1" x14ac:dyDescent="0.2">
      <c r="A461" s="156" t="s">
        <v>40</v>
      </c>
      <c r="B461" s="71" t="s">
        <v>136</v>
      </c>
      <c r="C461" s="72">
        <v>2</v>
      </c>
      <c r="D461" s="79" t="s">
        <v>377</v>
      </c>
      <c r="E461" s="74" t="s">
        <v>121</v>
      </c>
      <c r="F461" s="72">
        <v>9</v>
      </c>
      <c r="G461" s="72">
        <v>1962</v>
      </c>
      <c r="H461" s="75">
        <v>8.5</v>
      </c>
      <c r="I461" s="75">
        <v>0</v>
      </c>
      <c r="J461" s="75">
        <v>0</v>
      </c>
      <c r="K461" s="75">
        <v>0</v>
      </c>
      <c r="L461" s="75">
        <v>0.8</v>
      </c>
      <c r="M461" s="75">
        <v>7.68</v>
      </c>
      <c r="N461" s="76">
        <v>384.72</v>
      </c>
      <c r="O461" s="75">
        <v>8.5</v>
      </c>
      <c r="P461" s="76">
        <v>384.72</v>
      </c>
      <c r="Q461" s="77">
        <f>O461/P461</f>
        <v>2.2093990434601786E-2</v>
      </c>
      <c r="R461" s="75">
        <v>115.9</v>
      </c>
      <c r="S461" s="78">
        <f>Q461*R461</f>
        <v>2.5606934913703472</v>
      </c>
      <c r="T461" s="78">
        <f>Q461*60*1000</f>
        <v>1325.6394260761072</v>
      </c>
      <c r="U461" s="113">
        <f>T461*R461/1000</f>
        <v>153.64160948222084</v>
      </c>
    </row>
    <row r="462" spans="1:22" ht="15.95" customHeight="1" x14ac:dyDescent="0.2">
      <c r="A462" s="157" t="s">
        <v>40</v>
      </c>
      <c r="B462" s="158" t="s">
        <v>101</v>
      </c>
      <c r="C462" s="159">
        <v>5</v>
      </c>
      <c r="D462" s="160" t="s">
        <v>112</v>
      </c>
      <c r="E462" s="73"/>
      <c r="F462" s="158">
        <v>12</v>
      </c>
      <c r="G462" s="161" t="s">
        <v>53</v>
      </c>
      <c r="H462" s="162">
        <v>15.51</v>
      </c>
      <c r="I462" s="163">
        <v>1.02</v>
      </c>
      <c r="J462" s="163">
        <v>2.08</v>
      </c>
      <c r="K462" s="163"/>
      <c r="L462" s="163">
        <v>2.2338</v>
      </c>
      <c r="M462" s="163">
        <v>10.1762</v>
      </c>
      <c r="N462" s="164">
        <v>604.23</v>
      </c>
      <c r="O462" s="163">
        <v>12.22</v>
      </c>
      <c r="P462" s="164">
        <v>552.99</v>
      </c>
      <c r="Q462" s="165">
        <v>2.209804878930903E-2</v>
      </c>
      <c r="R462" s="166">
        <v>88.5</v>
      </c>
      <c r="S462" s="162">
        <v>1.9556773178538491</v>
      </c>
      <c r="T462" s="162">
        <v>1325.8829273585418</v>
      </c>
      <c r="U462" s="167">
        <v>117.34063907123095</v>
      </c>
    </row>
    <row r="463" spans="1:22" ht="15.95" customHeight="1" x14ac:dyDescent="0.25">
      <c r="A463" s="157" t="s">
        <v>40</v>
      </c>
      <c r="B463" s="158" t="s">
        <v>150</v>
      </c>
      <c r="C463" s="174">
        <v>3</v>
      </c>
      <c r="D463" s="175" t="s">
        <v>607</v>
      </c>
      <c r="E463" s="175" t="s">
        <v>42</v>
      </c>
      <c r="F463" s="174">
        <v>6</v>
      </c>
      <c r="G463" s="174">
        <v>1987</v>
      </c>
      <c r="H463" s="176">
        <v>8.0839999999999996</v>
      </c>
      <c r="I463" s="176">
        <v>0.55477799999999999</v>
      </c>
      <c r="J463" s="176">
        <v>0.84320099999999998</v>
      </c>
      <c r="K463" s="176">
        <v>6.2220000000000001E-3</v>
      </c>
      <c r="L463" s="176">
        <v>1.202364</v>
      </c>
      <c r="M463" s="176">
        <v>6.679799</v>
      </c>
      <c r="N463" s="177">
        <v>301.57</v>
      </c>
      <c r="O463" s="176">
        <v>6.679799</v>
      </c>
      <c r="P463" s="177">
        <v>301.57</v>
      </c>
      <c r="Q463" s="178">
        <v>2.215E-2</v>
      </c>
      <c r="R463" s="176">
        <v>135.5</v>
      </c>
      <c r="S463" s="179">
        <v>3.001325</v>
      </c>
      <c r="T463" s="179">
        <v>1329</v>
      </c>
      <c r="U463" s="180">
        <v>180.0795</v>
      </c>
    </row>
    <row r="464" spans="1:22" ht="15.95" customHeight="1" x14ac:dyDescent="0.2">
      <c r="A464" s="157" t="s">
        <v>40</v>
      </c>
      <c r="B464" s="158" t="s">
        <v>115</v>
      </c>
      <c r="C464" s="159">
        <v>6</v>
      </c>
      <c r="D464" s="160" t="s">
        <v>116</v>
      </c>
      <c r="E464" s="73"/>
      <c r="F464" s="194">
        <v>39</v>
      </c>
      <c r="G464" s="161" t="s">
        <v>53</v>
      </c>
      <c r="H464" s="163">
        <v>34.43</v>
      </c>
      <c r="I464" s="163">
        <v>1.35</v>
      </c>
      <c r="J464" s="163">
        <v>6.34</v>
      </c>
      <c r="K464" s="163">
        <v>0.33</v>
      </c>
      <c r="L464" s="163">
        <v>4.7538</v>
      </c>
      <c r="M464" s="163">
        <v>21.656199999999998</v>
      </c>
      <c r="N464" s="193">
        <v>1183.52</v>
      </c>
      <c r="O464" s="163">
        <v>26.41</v>
      </c>
      <c r="P464" s="193">
        <v>1183.52</v>
      </c>
      <c r="Q464" s="165">
        <v>2.2314789779640395E-2</v>
      </c>
      <c r="R464" s="166">
        <v>88.5</v>
      </c>
      <c r="S464" s="162">
        <v>1.9748588954981749</v>
      </c>
      <c r="T464" s="162">
        <v>1338.8873867784237</v>
      </c>
      <c r="U464" s="167">
        <v>118.49153372989049</v>
      </c>
    </row>
    <row r="465" spans="1:21" ht="15.95" customHeight="1" x14ac:dyDescent="0.25">
      <c r="A465" s="157" t="s">
        <v>40</v>
      </c>
      <c r="B465" s="158" t="s">
        <v>383</v>
      </c>
      <c r="C465" s="174">
        <v>3</v>
      </c>
      <c r="D465" s="175" t="s">
        <v>586</v>
      </c>
      <c r="E465" s="175"/>
      <c r="F465" s="174">
        <v>24</v>
      </c>
      <c r="G465" s="174">
        <v>1970</v>
      </c>
      <c r="H465" s="176">
        <v>24.31</v>
      </c>
      <c r="I465" s="176">
        <v>0</v>
      </c>
      <c r="J465" s="176">
        <v>0</v>
      </c>
      <c r="K465" s="176">
        <v>0</v>
      </c>
      <c r="L465" s="176">
        <v>2.431</v>
      </c>
      <c r="M465" s="176">
        <v>21.879000000000001</v>
      </c>
      <c r="N465" s="177">
        <v>1140.9100000000001</v>
      </c>
      <c r="O465" s="176">
        <v>24.31</v>
      </c>
      <c r="P465" s="177">
        <v>1083.28</v>
      </c>
      <c r="Q465" s="178">
        <v>2.2327E-2</v>
      </c>
      <c r="R465" s="176">
        <v>137.44900000000001</v>
      </c>
      <c r="S465" s="179">
        <v>3.07</v>
      </c>
      <c r="T465" s="179">
        <v>1339.62</v>
      </c>
      <c r="U465" s="180">
        <v>184.13</v>
      </c>
    </row>
    <row r="466" spans="1:21" ht="15.95" customHeight="1" x14ac:dyDescent="0.2">
      <c r="A466" s="156" t="s">
        <v>40</v>
      </c>
      <c r="B466" s="71" t="s">
        <v>151</v>
      </c>
      <c r="C466" s="72">
        <v>4</v>
      </c>
      <c r="D466" s="79" t="s">
        <v>130</v>
      </c>
      <c r="E466" s="74" t="s">
        <v>153</v>
      </c>
      <c r="F466" s="72">
        <v>7</v>
      </c>
      <c r="G466" s="72"/>
      <c r="H466" s="75">
        <v>9.57</v>
      </c>
      <c r="I466" s="75">
        <v>0.2</v>
      </c>
      <c r="J466" s="75">
        <v>7.0000000000000007E-2</v>
      </c>
      <c r="K466" s="75">
        <v>0.3</v>
      </c>
      <c r="L466" s="75">
        <v>0</v>
      </c>
      <c r="M466" s="75">
        <v>9</v>
      </c>
      <c r="N466" s="76">
        <v>400.03</v>
      </c>
      <c r="O466" s="75">
        <v>9</v>
      </c>
      <c r="P466" s="76">
        <v>400</v>
      </c>
      <c r="Q466" s="77">
        <v>2.2499999999999999E-2</v>
      </c>
      <c r="R466" s="75">
        <v>133.4</v>
      </c>
      <c r="S466" s="78">
        <v>3.0015000000000001</v>
      </c>
      <c r="T466" s="78">
        <v>1349.9999999999998</v>
      </c>
      <c r="U466" s="113">
        <v>180.08999999999997</v>
      </c>
    </row>
    <row r="467" spans="1:21" ht="15.95" customHeight="1" x14ac:dyDescent="0.25">
      <c r="A467" s="157" t="s">
        <v>40</v>
      </c>
      <c r="B467" s="158" t="s">
        <v>150</v>
      </c>
      <c r="C467" s="174">
        <v>7</v>
      </c>
      <c r="D467" s="175" t="s">
        <v>286</v>
      </c>
      <c r="E467" s="175" t="s">
        <v>42</v>
      </c>
      <c r="F467" s="174">
        <v>8</v>
      </c>
      <c r="G467" s="174">
        <v>1975</v>
      </c>
      <c r="H467" s="176">
        <v>10.619</v>
      </c>
      <c r="I467" s="176">
        <v>0.85838099999999995</v>
      </c>
      <c r="J467" s="176">
        <v>0.43320700000000001</v>
      </c>
      <c r="K467" s="176">
        <v>-9.3381000000000006E-2</v>
      </c>
      <c r="L467" s="176">
        <v>0</v>
      </c>
      <c r="M467" s="176">
        <v>9.4207929999999998</v>
      </c>
      <c r="N467" s="177">
        <v>406.64</v>
      </c>
      <c r="O467" s="176">
        <v>9.4207929999999998</v>
      </c>
      <c r="P467" s="177">
        <v>406.64</v>
      </c>
      <c r="Q467" s="178">
        <v>2.3167E-2</v>
      </c>
      <c r="R467" s="176">
        <v>135.5</v>
      </c>
      <c r="S467" s="179">
        <v>3.1391285</v>
      </c>
      <c r="T467" s="179">
        <v>1390.02</v>
      </c>
      <c r="U467" s="180">
        <v>188.34770999999998</v>
      </c>
    </row>
    <row r="468" spans="1:21" ht="15.95" customHeight="1" x14ac:dyDescent="0.25">
      <c r="A468" s="157" t="s">
        <v>40</v>
      </c>
      <c r="B468" s="158" t="s">
        <v>150</v>
      </c>
      <c r="C468" s="174">
        <v>4</v>
      </c>
      <c r="D468" s="175" t="s">
        <v>287</v>
      </c>
      <c r="E468" s="175" t="s">
        <v>42</v>
      </c>
      <c r="F468" s="174">
        <v>51</v>
      </c>
      <c r="G468" s="174">
        <v>1992</v>
      </c>
      <c r="H468" s="176">
        <v>41.88</v>
      </c>
      <c r="I468" s="176">
        <v>3.090141</v>
      </c>
      <c r="J468" s="176">
        <v>0.994973</v>
      </c>
      <c r="K468" s="176">
        <v>-0.13214100000000001</v>
      </c>
      <c r="L468" s="176">
        <v>3.7927029999999999</v>
      </c>
      <c r="M468" s="176">
        <v>37.927027000000002</v>
      </c>
      <c r="N468" s="177">
        <v>1629.57</v>
      </c>
      <c r="O468" s="176">
        <v>37.927027000000002</v>
      </c>
      <c r="P468" s="177">
        <v>1629.57</v>
      </c>
      <c r="Q468" s="178">
        <v>2.3274E-2</v>
      </c>
      <c r="R468" s="176">
        <v>135.5</v>
      </c>
      <c r="S468" s="179">
        <v>3.1536269999999997</v>
      </c>
      <c r="T468" s="179">
        <v>1396.4399999999998</v>
      </c>
      <c r="U468" s="180">
        <v>189.21761999999995</v>
      </c>
    </row>
    <row r="469" spans="1:21" ht="15.95" customHeight="1" x14ac:dyDescent="0.25">
      <c r="A469" s="157" t="s">
        <v>40</v>
      </c>
      <c r="B469" s="158" t="s">
        <v>160</v>
      </c>
      <c r="C469" s="174">
        <v>6</v>
      </c>
      <c r="D469" s="175" t="s">
        <v>406</v>
      </c>
      <c r="E469" s="175" t="s">
        <v>42</v>
      </c>
      <c r="F469" s="174">
        <v>9</v>
      </c>
      <c r="G469" s="174">
        <v>1988</v>
      </c>
      <c r="H469" s="176">
        <v>12.436999999999999</v>
      </c>
      <c r="I469" s="176">
        <v>0</v>
      </c>
      <c r="J469" s="176">
        <v>0</v>
      </c>
      <c r="K469" s="176">
        <v>0</v>
      </c>
      <c r="L469" s="176"/>
      <c r="M469" s="176">
        <v>12.436999999999999</v>
      </c>
      <c r="N469" s="177">
        <v>533.78</v>
      </c>
      <c r="O469" s="176">
        <v>12.436999999999999</v>
      </c>
      <c r="P469" s="177">
        <v>533.78</v>
      </c>
      <c r="Q469" s="178">
        <v>2.3299861366105887E-2</v>
      </c>
      <c r="R469" s="176">
        <v>118.1</v>
      </c>
      <c r="S469" s="179">
        <v>2.751713627337105</v>
      </c>
      <c r="T469" s="179">
        <v>1397.9916819663531</v>
      </c>
      <c r="U469" s="180">
        <v>165.10281764022631</v>
      </c>
    </row>
    <row r="470" spans="1:21" ht="15.95" customHeight="1" x14ac:dyDescent="0.2">
      <c r="A470" s="156" t="s">
        <v>40</v>
      </c>
      <c r="B470" s="71" t="s">
        <v>136</v>
      </c>
      <c r="C470" s="72">
        <v>3</v>
      </c>
      <c r="D470" s="79" t="s">
        <v>320</v>
      </c>
      <c r="E470" s="74" t="s">
        <v>121</v>
      </c>
      <c r="F470" s="72">
        <v>10</v>
      </c>
      <c r="G470" s="72">
        <v>1987</v>
      </c>
      <c r="H470" s="75">
        <v>11.6</v>
      </c>
      <c r="I470" s="75">
        <v>0.84</v>
      </c>
      <c r="J470" s="75">
        <v>1.3</v>
      </c>
      <c r="K470" s="75">
        <v>0</v>
      </c>
      <c r="L470" s="75">
        <v>1.69</v>
      </c>
      <c r="M470" s="75">
        <v>7.74</v>
      </c>
      <c r="N470" s="76">
        <v>494.15</v>
      </c>
      <c r="O470" s="75">
        <v>9.06</v>
      </c>
      <c r="P470" s="76">
        <v>388.54</v>
      </c>
      <c r="Q470" s="77">
        <f>O470/P470</f>
        <v>2.3318062490348485E-2</v>
      </c>
      <c r="R470" s="75">
        <v>115.9</v>
      </c>
      <c r="S470" s="78">
        <f>Q470*R470</f>
        <v>2.7025634426313894</v>
      </c>
      <c r="T470" s="78">
        <f>Q470*60*1000</f>
        <v>1399.083749420909</v>
      </c>
      <c r="U470" s="113">
        <f>T470*R470/1000</f>
        <v>162.15380655788337</v>
      </c>
    </row>
    <row r="471" spans="1:21" ht="15.95" customHeight="1" x14ac:dyDescent="0.25">
      <c r="A471" s="157" t="s">
        <v>40</v>
      </c>
      <c r="B471" s="158" t="s">
        <v>383</v>
      </c>
      <c r="C471" s="174">
        <v>4</v>
      </c>
      <c r="D471" s="175" t="s">
        <v>396</v>
      </c>
      <c r="E471" s="175"/>
      <c r="F471" s="174">
        <v>24</v>
      </c>
      <c r="G471" s="174">
        <v>1977</v>
      </c>
      <c r="H471" s="176">
        <v>31.207999999999998</v>
      </c>
      <c r="I471" s="176">
        <v>0</v>
      </c>
      <c r="J471" s="176">
        <v>0</v>
      </c>
      <c r="K471" s="176">
        <v>0</v>
      </c>
      <c r="L471" s="176">
        <v>0</v>
      </c>
      <c r="M471" s="176">
        <v>31.207999999999998</v>
      </c>
      <c r="N471" s="177">
        <v>1319.04</v>
      </c>
      <c r="O471" s="176">
        <v>31.207999999999998</v>
      </c>
      <c r="P471" s="177">
        <v>1319.04</v>
      </c>
      <c r="Q471" s="178">
        <v>2.3658999999999999E-2</v>
      </c>
      <c r="R471" s="176">
        <v>137.44900000000001</v>
      </c>
      <c r="S471" s="179">
        <v>3.25</v>
      </c>
      <c r="T471" s="179">
        <v>1419.54</v>
      </c>
      <c r="U471" s="180">
        <v>195.11</v>
      </c>
    </row>
    <row r="472" spans="1:21" ht="15.95" customHeight="1" x14ac:dyDescent="0.25">
      <c r="A472" s="157" t="s">
        <v>40</v>
      </c>
      <c r="B472" s="158" t="s">
        <v>160</v>
      </c>
      <c r="C472" s="174">
        <v>2</v>
      </c>
      <c r="D472" s="175" t="s">
        <v>403</v>
      </c>
      <c r="E472" s="175" t="s">
        <v>42</v>
      </c>
      <c r="F472" s="174">
        <v>8</v>
      </c>
      <c r="G472" s="174">
        <v>1962</v>
      </c>
      <c r="H472" s="176">
        <v>10.423999999999999</v>
      </c>
      <c r="I472" s="176">
        <v>0.68400000000000005</v>
      </c>
      <c r="J472" s="176">
        <v>1.2010000000000001</v>
      </c>
      <c r="K472" s="176">
        <v>8.1000000000000003E-2</v>
      </c>
      <c r="L472" s="176"/>
      <c r="M472" s="176">
        <v>8.4580000000000002</v>
      </c>
      <c r="N472" s="177">
        <v>357.16</v>
      </c>
      <c r="O472" s="176">
        <v>8.4580000000000002</v>
      </c>
      <c r="P472" s="177">
        <v>357.16</v>
      </c>
      <c r="Q472" s="178">
        <v>2.368126329936163E-2</v>
      </c>
      <c r="R472" s="176">
        <v>118.1</v>
      </c>
      <c r="S472" s="179">
        <v>2.7967571956546085</v>
      </c>
      <c r="T472" s="179">
        <v>1420.8757979616978</v>
      </c>
      <c r="U472" s="180">
        <v>167.80543173927651</v>
      </c>
    </row>
    <row r="473" spans="1:21" ht="15.95" customHeight="1" x14ac:dyDescent="0.25">
      <c r="A473" s="157" t="s">
        <v>40</v>
      </c>
      <c r="B473" s="158" t="s">
        <v>150</v>
      </c>
      <c r="C473" s="174">
        <v>6</v>
      </c>
      <c r="D473" s="175" t="s">
        <v>213</v>
      </c>
      <c r="E473" s="175" t="s">
        <v>42</v>
      </c>
      <c r="F473" s="174">
        <v>8</v>
      </c>
      <c r="G473" s="174">
        <v>1987</v>
      </c>
      <c r="H473" s="176">
        <v>8.1189999999999998</v>
      </c>
      <c r="I473" s="176">
        <v>7.6449000000000003E-2</v>
      </c>
      <c r="J473" s="176">
        <v>0.167769</v>
      </c>
      <c r="K473" s="176">
        <v>-2.5448999999999999E-2</v>
      </c>
      <c r="L473" s="176">
        <v>0.79002300000000003</v>
      </c>
      <c r="M473" s="176">
        <v>7.9002309999999998</v>
      </c>
      <c r="N473" s="177">
        <v>332.6</v>
      </c>
      <c r="O473" s="176">
        <v>7.9002309999999998</v>
      </c>
      <c r="P473" s="177">
        <v>332.6</v>
      </c>
      <c r="Q473" s="178">
        <v>2.3747999999999998E-2</v>
      </c>
      <c r="R473" s="176">
        <v>135.5</v>
      </c>
      <c r="S473" s="179">
        <v>3.2178539999999995</v>
      </c>
      <c r="T473" s="179">
        <v>1424.8799999999999</v>
      </c>
      <c r="U473" s="180">
        <v>193.07123999999999</v>
      </c>
    </row>
    <row r="474" spans="1:21" ht="15.95" customHeight="1" x14ac:dyDescent="0.2">
      <c r="A474" s="157" t="s">
        <v>40</v>
      </c>
      <c r="B474" s="158" t="s">
        <v>101</v>
      </c>
      <c r="C474" s="159">
        <v>7</v>
      </c>
      <c r="D474" s="160" t="s">
        <v>117</v>
      </c>
      <c r="E474" s="73"/>
      <c r="F474" s="194">
        <v>19</v>
      </c>
      <c r="G474" s="161" t="s">
        <v>53</v>
      </c>
      <c r="H474" s="162">
        <v>17.309999999999999</v>
      </c>
      <c r="I474" s="163">
        <v>0.96</v>
      </c>
      <c r="J474" s="163">
        <v>0.36</v>
      </c>
      <c r="K474" s="163"/>
      <c r="L474" s="163">
        <v>2.8782000000000001</v>
      </c>
      <c r="M474" s="163">
        <v>13.111800000000001</v>
      </c>
      <c r="N474" s="164">
        <v>672.16</v>
      </c>
      <c r="O474" s="163">
        <v>15.99</v>
      </c>
      <c r="P474" s="164">
        <v>672.16</v>
      </c>
      <c r="Q474" s="165">
        <v>2.3788978814567961E-2</v>
      </c>
      <c r="R474" s="166">
        <v>88.5</v>
      </c>
      <c r="S474" s="162">
        <v>2.1053246250892643</v>
      </c>
      <c r="T474" s="162">
        <v>1427.3387288740776</v>
      </c>
      <c r="U474" s="167">
        <v>126.31947750535586</v>
      </c>
    </row>
    <row r="475" spans="1:21" ht="15.95" customHeight="1" x14ac:dyDescent="0.25">
      <c r="A475" s="157" t="s">
        <v>40</v>
      </c>
      <c r="B475" s="158" t="s">
        <v>150</v>
      </c>
      <c r="C475" s="174">
        <v>1</v>
      </c>
      <c r="D475" s="175" t="s">
        <v>606</v>
      </c>
      <c r="E475" s="175" t="s">
        <v>42</v>
      </c>
      <c r="F475" s="174">
        <v>6</v>
      </c>
      <c r="G475" s="174">
        <v>1954</v>
      </c>
      <c r="H475" s="176">
        <v>9.27</v>
      </c>
      <c r="I475" s="176">
        <v>0.37454399999999999</v>
      </c>
      <c r="J475" s="176">
        <v>1.061752</v>
      </c>
      <c r="K475" s="176">
        <v>-1.7544000000000001E-2</v>
      </c>
      <c r="L475" s="176">
        <v>0</v>
      </c>
      <c r="M475" s="176">
        <v>7.851248</v>
      </c>
      <c r="N475" s="177">
        <v>328.77</v>
      </c>
      <c r="O475" s="176">
        <v>7.851248</v>
      </c>
      <c r="P475" s="177">
        <v>328.77</v>
      </c>
      <c r="Q475" s="178">
        <v>2.3879999999999998E-2</v>
      </c>
      <c r="R475" s="176">
        <v>135.5</v>
      </c>
      <c r="S475" s="179">
        <v>3.2357399999999998</v>
      </c>
      <c r="T475" s="179">
        <v>1432.8</v>
      </c>
      <c r="U475" s="180">
        <v>194.14439999999999</v>
      </c>
    </row>
    <row r="476" spans="1:21" ht="15.95" customHeight="1" x14ac:dyDescent="0.25">
      <c r="A476" s="157" t="s">
        <v>40</v>
      </c>
      <c r="B476" s="158" t="s">
        <v>378</v>
      </c>
      <c r="C476" s="174">
        <v>7</v>
      </c>
      <c r="D476" s="175" t="s">
        <v>587</v>
      </c>
      <c r="E476" s="175"/>
      <c r="F476" s="174">
        <v>19</v>
      </c>
      <c r="G476" s="174">
        <v>1989</v>
      </c>
      <c r="H476" s="176">
        <v>27.693000000000001</v>
      </c>
      <c r="I476" s="176">
        <v>1.262</v>
      </c>
      <c r="J476" s="176">
        <v>2.5009999999999999</v>
      </c>
      <c r="K476" s="176">
        <v>-0.14000000000000001</v>
      </c>
      <c r="L476" s="176">
        <v>4.3330000000000002</v>
      </c>
      <c r="M476" s="176">
        <v>19.736999999999998</v>
      </c>
      <c r="N476" s="177">
        <v>1069.02</v>
      </c>
      <c r="O476" s="176">
        <v>24.07</v>
      </c>
      <c r="P476" s="177">
        <v>988.41</v>
      </c>
      <c r="Q476" s="178">
        <v>2.4021000000000001E-2</v>
      </c>
      <c r="R476" s="176">
        <v>137.44900000000001</v>
      </c>
      <c r="S476" s="179">
        <v>3.3</v>
      </c>
      <c r="T476" s="179">
        <v>1441.26</v>
      </c>
      <c r="U476" s="180">
        <v>198.1</v>
      </c>
    </row>
    <row r="477" spans="1:21" ht="15.95" customHeight="1" x14ac:dyDescent="0.25">
      <c r="A477" s="157" t="s">
        <v>40</v>
      </c>
      <c r="B477" s="158" t="s">
        <v>378</v>
      </c>
      <c r="C477" s="174">
        <v>5</v>
      </c>
      <c r="D477" s="175" t="s">
        <v>439</v>
      </c>
      <c r="E477" s="175"/>
      <c r="F477" s="174">
        <v>6</v>
      </c>
      <c r="G477" s="174">
        <v>1986</v>
      </c>
      <c r="H477" s="176">
        <v>9.7539999999999996</v>
      </c>
      <c r="I477" s="176">
        <v>0</v>
      </c>
      <c r="J477" s="176">
        <v>0</v>
      </c>
      <c r="K477" s="176">
        <v>0</v>
      </c>
      <c r="L477" s="176">
        <v>0</v>
      </c>
      <c r="M477" s="176">
        <v>9.7539999999999996</v>
      </c>
      <c r="N477" s="177">
        <v>404.23</v>
      </c>
      <c r="O477" s="176">
        <v>9.7539999999999996</v>
      </c>
      <c r="P477" s="177">
        <v>404.23</v>
      </c>
      <c r="Q477" s="178">
        <v>2.4129000000000001E-2</v>
      </c>
      <c r="R477" s="176">
        <v>137.44900000000001</v>
      </c>
      <c r="S477" s="179">
        <v>3.32</v>
      </c>
      <c r="T477" s="179">
        <v>1447.74</v>
      </c>
      <c r="U477" s="180">
        <v>198.99</v>
      </c>
    </row>
    <row r="478" spans="1:21" ht="15.95" customHeight="1" x14ac:dyDescent="0.25">
      <c r="A478" s="157" t="s">
        <v>40</v>
      </c>
      <c r="B478" s="158" t="s">
        <v>160</v>
      </c>
      <c r="C478" s="174">
        <v>9</v>
      </c>
      <c r="D478" s="175" t="s">
        <v>627</v>
      </c>
      <c r="E478" s="175" t="s">
        <v>42</v>
      </c>
      <c r="F478" s="174">
        <v>34</v>
      </c>
      <c r="G478" s="174">
        <v>1979</v>
      </c>
      <c r="H478" s="176">
        <v>29.63</v>
      </c>
      <c r="I478" s="176">
        <v>0</v>
      </c>
      <c r="J478" s="176">
        <v>0</v>
      </c>
      <c r="K478" s="176">
        <v>0</v>
      </c>
      <c r="L478" s="176"/>
      <c r="M478" s="176">
        <v>29.63</v>
      </c>
      <c r="N478" s="177">
        <v>1227.76</v>
      </c>
      <c r="O478" s="176">
        <v>29.63</v>
      </c>
      <c r="P478" s="177">
        <v>1227.76</v>
      </c>
      <c r="Q478" s="178">
        <v>2.4133381116830652E-2</v>
      </c>
      <c r="R478" s="176">
        <v>118.1</v>
      </c>
      <c r="S478" s="179">
        <v>2.8501523098977</v>
      </c>
      <c r="T478" s="179">
        <v>1448.0028670098391</v>
      </c>
      <c r="U478" s="180">
        <v>171.00913859386199</v>
      </c>
    </row>
    <row r="479" spans="1:21" ht="15.95" customHeight="1" x14ac:dyDescent="0.2">
      <c r="A479" s="157" t="s">
        <v>40</v>
      </c>
      <c r="B479" s="158" t="s">
        <v>109</v>
      </c>
      <c r="C479" s="159">
        <v>8</v>
      </c>
      <c r="D479" s="160" t="s">
        <v>280</v>
      </c>
      <c r="E479" s="73"/>
      <c r="F479" s="194">
        <v>18</v>
      </c>
      <c r="G479" s="161" t="s">
        <v>53</v>
      </c>
      <c r="H479" s="162">
        <v>20.75</v>
      </c>
      <c r="I479" s="163">
        <v>1.45</v>
      </c>
      <c r="J479" s="163">
        <v>0.89</v>
      </c>
      <c r="K479" s="163">
        <v>-0.37</v>
      </c>
      <c r="L479" s="163">
        <v>3.3804000000000003</v>
      </c>
      <c r="M479" s="163">
        <v>15.399600000000001</v>
      </c>
      <c r="N479" s="164">
        <v>776.79</v>
      </c>
      <c r="O479" s="163">
        <v>17.72</v>
      </c>
      <c r="P479" s="164">
        <v>729.69</v>
      </c>
      <c r="Q479" s="165">
        <v>2.4284285107374362E-2</v>
      </c>
      <c r="R479" s="166">
        <v>88.5</v>
      </c>
      <c r="S479" s="162">
        <v>2.1491592320026309</v>
      </c>
      <c r="T479" s="162">
        <v>1457.0571064424619</v>
      </c>
      <c r="U479" s="167">
        <v>128.94955392015788</v>
      </c>
    </row>
    <row r="480" spans="1:21" ht="15.95" customHeight="1" x14ac:dyDescent="0.25">
      <c r="A480" s="157" t="s">
        <v>40</v>
      </c>
      <c r="B480" s="158" t="s">
        <v>378</v>
      </c>
      <c r="C480" s="174">
        <v>6</v>
      </c>
      <c r="D480" s="175" t="s">
        <v>395</v>
      </c>
      <c r="E480" s="175"/>
      <c r="F480" s="174">
        <v>8</v>
      </c>
      <c r="G480" s="174">
        <v>1962</v>
      </c>
      <c r="H480" s="176">
        <v>10.597</v>
      </c>
      <c r="I480" s="176">
        <v>0.36799999999999999</v>
      </c>
      <c r="J480" s="176">
        <v>0.98699999999999999</v>
      </c>
      <c r="K480" s="176">
        <v>0.193</v>
      </c>
      <c r="L480" s="176">
        <v>1.629</v>
      </c>
      <c r="M480" s="176">
        <v>7.42</v>
      </c>
      <c r="N480" s="177">
        <v>372.35</v>
      </c>
      <c r="O480" s="176">
        <v>9.0489999999999995</v>
      </c>
      <c r="P480" s="177">
        <v>372.35</v>
      </c>
      <c r="Q480" s="178">
        <v>2.4302000000000001E-2</v>
      </c>
      <c r="R480" s="176">
        <v>137.44900000000001</v>
      </c>
      <c r="S480" s="179">
        <v>3.34</v>
      </c>
      <c r="T480" s="179">
        <v>1458.12</v>
      </c>
      <c r="U480" s="180">
        <v>200.42</v>
      </c>
    </row>
    <row r="481" spans="1:21" ht="15.95" customHeight="1" x14ac:dyDescent="0.2">
      <c r="A481" s="156" t="s">
        <v>40</v>
      </c>
      <c r="B481" s="71" t="s">
        <v>136</v>
      </c>
      <c r="C481" s="72">
        <v>4</v>
      </c>
      <c r="D481" s="79" t="s">
        <v>467</v>
      </c>
      <c r="E481" s="74" t="s">
        <v>121</v>
      </c>
      <c r="F481" s="72">
        <v>12</v>
      </c>
      <c r="G481" s="72">
        <v>1965</v>
      </c>
      <c r="H481" s="75">
        <v>12.6</v>
      </c>
      <c r="I481" s="75">
        <v>0.84</v>
      </c>
      <c r="J481" s="75">
        <v>0.35</v>
      </c>
      <c r="K481" s="75">
        <v>0.12</v>
      </c>
      <c r="L481" s="75">
        <v>0</v>
      </c>
      <c r="M481" s="75">
        <v>11.27</v>
      </c>
      <c r="N481" s="76">
        <v>461.73</v>
      </c>
      <c r="O481" s="75">
        <v>11.27</v>
      </c>
      <c r="P481" s="76">
        <v>461.73</v>
      </c>
      <c r="Q481" s="77">
        <f>O481/P481</f>
        <v>2.440820392870292E-2</v>
      </c>
      <c r="R481" s="75">
        <v>115.9</v>
      </c>
      <c r="S481" s="78">
        <f>Q481*R481</f>
        <v>2.8289108353366688</v>
      </c>
      <c r="T481" s="78">
        <f>Q481*60*1000</f>
        <v>1464.4922357221753</v>
      </c>
      <c r="U481" s="113">
        <f>T481*R481/1000</f>
        <v>169.73465012020011</v>
      </c>
    </row>
    <row r="482" spans="1:21" ht="15.95" customHeight="1" x14ac:dyDescent="0.2">
      <c r="A482" s="156" t="s">
        <v>40</v>
      </c>
      <c r="B482" s="71" t="s">
        <v>136</v>
      </c>
      <c r="C482" s="72">
        <v>5</v>
      </c>
      <c r="D482" s="79" t="s">
        <v>211</v>
      </c>
      <c r="E482" s="74" t="s">
        <v>121</v>
      </c>
      <c r="F482" s="72">
        <v>9</v>
      </c>
      <c r="G482" s="72">
        <v>1971</v>
      </c>
      <c r="H482" s="75">
        <v>10.4</v>
      </c>
      <c r="I482" s="75">
        <v>0</v>
      </c>
      <c r="J482" s="75">
        <v>0</v>
      </c>
      <c r="K482" s="75">
        <v>0</v>
      </c>
      <c r="L482" s="75">
        <v>0</v>
      </c>
      <c r="M482" s="75">
        <v>10.4</v>
      </c>
      <c r="N482" s="76">
        <v>422.73</v>
      </c>
      <c r="O482" s="75">
        <v>10.4</v>
      </c>
      <c r="P482" s="76">
        <v>422.73</v>
      </c>
      <c r="Q482" s="77">
        <f>O482/P482</f>
        <v>2.4601991815106569E-2</v>
      </c>
      <c r="R482" s="75">
        <v>115.9</v>
      </c>
      <c r="S482" s="78">
        <f>Q482*R482</f>
        <v>2.8513708513708513</v>
      </c>
      <c r="T482" s="78">
        <f>Q482*60*1000</f>
        <v>1476.119508906394</v>
      </c>
      <c r="U482" s="113">
        <f>T482*R482/1000</f>
        <v>171.08225108225108</v>
      </c>
    </row>
    <row r="483" spans="1:21" ht="15.95" customHeight="1" x14ac:dyDescent="0.25">
      <c r="A483" s="156" t="s">
        <v>40</v>
      </c>
      <c r="B483" s="71" t="s">
        <v>119</v>
      </c>
      <c r="C483" s="181">
        <v>3</v>
      </c>
      <c r="D483" s="182" t="s">
        <v>187</v>
      </c>
      <c r="E483" s="182" t="s">
        <v>121</v>
      </c>
      <c r="F483" s="181">
        <v>7</v>
      </c>
      <c r="G483" s="181" t="s">
        <v>53</v>
      </c>
      <c r="H483" s="183">
        <v>5.8999999999999995</v>
      </c>
      <c r="I483" s="183">
        <v>0.15770000000000001</v>
      </c>
      <c r="J483" s="183">
        <v>0</v>
      </c>
      <c r="K483" s="183">
        <v>-4.7000000000000002E-3</v>
      </c>
      <c r="L483" s="183">
        <v>0</v>
      </c>
      <c r="M483" s="183">
        <v>5.7469999999999999</v>
      </c>
      <c r="N483" s="184">
        <v>231.49</v>
      </c>
      <c r="O483" s="183">
        <v>5.7469999999999999</v>
      </c>
      <c r="P483" s="184">
        <v>231.49</v>
      </c>
      <c r="Q483" s="185">
        <v>2.4826126398548531E-2</v>
      </c>
      <c r="R483" s="183">
        <v>75.5</v>
      </c>
      <c r="S483" s="186">
        <v>1.8743725430904141</v>
      </c>
      <c r="T483" s="186">
        <v>1489.5675839129119</v>
      </c>
      <c r="U483" s="187">
        <v>112.46235258542484</v>
      </c>
    </row>
    <row r="484" spans="1:21" ht="15.95" customHeight="1" x14ac:dyDescent="0.25">
      <c r="A484" s="157" t="s">
        <v>40</v>
      </c>
      <c r="B484" s="158" t="s">
        <v>160</v>
      </c>
      <c r="C484" s="174">
        <v>1</v>
      </c>
      <c r="D484" s="175" t="s">
        <v>626</v>
      </c>
      <c r="E484" s="175" t="s">
        <v>42</v>
      </c>
      <c r="F484" s="174">
        <v>8</v>
      </c>
      <c r="G484" s="174">
        <v>1967</v>
      </c>
      <c r="H484" s="176">
        <v>11.005000000000001</v>
      </c>
      <c r="I484" s="176">
        <v>0.52600000000000002</v>
      </c>
      <c r="J484" s="176">
        <v>0.17499999999999999</v>
      </c>
      <c r="K484" s="176">
        <v>0.28999999999999998</v>
      </c>
      <c r="L484" s="176"/>
      <c r="M484" s="176">
        <v>10.013999999999999</v>
      </c>
      <c r="N484" s="177">
        <v>400.21</v>
      </c>
      <c r="O484" s="176">
        <v>10.013999999999999</v>
      </c>
      <c r="P484" s="177">
        <v>400.21</v>
      </c>
      <c r="Q484" s="178">
        <v>2.5021863521651134E-2</v>
      </c>
      <c r="R484" s="176">
        <v>118.1</v>
      </c>
      <c r="S484" s="179">
        <v>2.9550820819069989</v>
      </c>
      <c r="T484" s="179">
        <v>1501.311811299068</v>
      </c>
      <c r="U484" s="180">
        <v>177.3049249144199</v>
      </c>
    </row>
    <row r="485" spans="1:21" ht="15.95" customHeight="1" x14ac:dyDescent="0.25">
      <c r="A485" s="157" t="s">
        <v>40</v>
      </c>
      <c r="B485" s="158" t="s">
        <v>150</v>
      </c>
      <c r="C485" s="174">
        <v>5</v>
      </c>
      <c r="D485" s="175" t="s">
        <v>234</v>
      </c>
      <c r="E485" s="175" t="s">
        <v>42</v>
      </c>
      <c r="F485" s="174">
        <v>8</v>
      </c>
      <c r="G485" s="174">
        <v>1976</v>
      </c>
      <c r="H485" s="176">
        <v>9.8490000000000002</v>
      </c>
      <c r="I485" s="176">
        <v>0.50984700000000005</v>
      </c>
      <c r="J485" s="176">
        <v>1.1085290000000001</v>
      </c>
      <c r="K485" s="176">
        <v>1.5300000000000001E-4</v>
      </c>
      <c r="L485" s="176">
        <v>1.4814849999999999</v>
      </c>
      <c r="M485" s="176">
        <v>8.2304709999999996</v>
      </c>
      <c r="N485" s="177">
        <v>328.29</v>
      </c>
      <c r="O485" s="176">
        <v>8.2304709999999996</v>
      </c>
      <c r="P485" s="177">
        <v>328.29</v>
      </c>
      <c r="Q485" s="178">
        <v>2.5069999999999999E-2</v>
      </c>
      <c r="R485" s="176">
        <v>135.5</v>
      </c>
      <c r="S485" s="179">
        <v>3.3969849999999999</v>
      </c>
      <c r="T485" s="179">
        <v>1504.2</v>
      </c>
      <c r="U485" s="180">
        <v>203.81909999999999</v>
      </c>
    </row>
    <row r="486" spans="1:21" ht="15.95" customHeight="1" x14ac:dyDescent="0.2">
      <c r="A486" s="156" t="s">
        <v>40</v>
      </c>
      <c r="B486" s="71" t="s">
        <v>151</v>
      </c>
      <c r="C486" s="72">
        <v>3</v>
      </c>
      <c r="D486" s="79" t="s">
        <v>156</v>
      </c>
      <c r="E486" s="74" t="s">
        <v>153</v>
      </c>
      <c r="F486" s="72">
        <v>2</v>
      </c>
      <c r="G486" s="72"/>
      <c r="H486" s="75">
        <v>6.4</v>
      </c>
      <c r="I486" s="75">
        <v>0</v>
      </c>
      <c r="J486" s="75">
        <v>0</v>
      </c>
      <c r="K486" s="75">
        <v>0</v>
      </c>
      <c r="L486" s="75">
        <v>0</v>
      </c>
      <c r="M486" s="75">
        <v>6.4</v>
      </c>
      <c r="N486" s="76">
        <v>254.76</v>
      </c>
      <c r="O486" s="75">
        <v>6.4</v>
      </c>
      <c r="P486" s="76">
        <v>254.76</v>
      </c>
      <c r="Q486" s="77">
        <v>2.5121683152771239E-2</v>
      </c>
      <c r="R486" s="75">
        <v>133.4</v>
      </c>
      <c r="S486" s="78">
        <v>3.3512325325796835</v>
      </c>
      <c r="T486" s="78">
        <v>1507.3009891662743</v>
      </c>
      <c r="U486" s="113">
        <v>201.07395195478102</v>
      </c>
    </row>
    <row r="487" spans="1:21" ht="15.95" customHeight="1" x14ac:dyDescent="0.25">
      <c r="A487" s="188" t="s">
        <v>40</v>
      </c>
      <c r="B487" s="189" t="s">
        <v>31</v>
      </c>
      <c r="C487" s="190">
        <v>2</v>
      </c>
      <c r="D487" s="191" t="s">
        <v>93</v>
      </c>
      <c r="E487" s="191"/>
      <c r="F487" s="190">
        <v>4</v>
      </c>
      <c r="G487" s="190">
        <v>1952</v>
      </c>
      <c r="H487" s="186">
        <v>2.7155520000000002</v>
      </c>
      <c r="I487" s="186">
        <v>0</v>
      </c>
      <c r="J487" s="186">
        <v>0</v>
      </c>
      <c r="K487" s="186">
        <v>0</v>
      </c>
      <c r="L487" s="186">
        <v>0</v>
      </c>
      <c r="M487" s="186">
        <v>2.7155520000000002</v>
      </c>
      <c r="N487" s="192">
        <v>108</v>
      </c>
      <c r="O487" s="186">
        <v>2.7155520000000002</v>
      </c>
      <c r="P487" s="192">
        <v>108</v>
      </c>
      <c r="Q487" s="185">
        <v>2.5144000000000003E-2</v>
      </c>
      <c r="R487" s="186">
        <v>75.599999999999994</v>
      </c>
      <c r="S487" s="186">
        <v>1.9008864000000001</v>
      </c>
      <c r="T487" s="186">
        <v>1508.64</v>
      </c>
      <c r="U487" s="187">
        <v>114.05318399999999</v>
      </c>
    </row>
    <row r="488" spans="1:21" ht="15.95" customHeight="1" x14ac:dyDescent="0.2">
      <c r="A488" s="156" t="s">
        <v>40</v>
      </c>
      <c r="B488" s="71" t="s">
        <v>136</v>
      </c>
      <c r="C488" s="72">
        <v>6</v>
      </c>
      <c r="D488" s="79" t="s">
        <v>660</v>
      </c>
      <c r="E488" s="74" t="s">
        <v>121</v>
      </c>
      <c r="F488" s="72">
        <v>8</v>
      </c>
      <c r="G488" s="72">
        <v>1955</v>
      </c>
      <c r="H488" s="75">
        <v>9.8000000000000007</v>
      </c>
      <c r="I488" s="75">
        <v>0</v>
      </c>
      <c r="J488" s="75">
        <v>0</v>
      </c>
      <c r="K488" s="75">
        <v>0</v>
      </c>
      <c r="L488" s="75">
        <v>0</v>
      </c>
      <c r="M488" s="75">
        <v>9.8000000000000007</v>
      </c>
      <c r="N488" s="76">
        <v>389.06</v>
      </c>
      <c r="O488" s="75">
        <v>9.8000000000000007</v>
      </c>
      <c r="P488" s="76">
        <v>389.06</v>
      </c>
      <c r="Q488" s="77">
        <f>O488/P488</f>
        <v>2.5188916876574308E-2</v>
      </c>
      <c r="R488" s="75">
        <v>115.9</v>
      </c>
      <c r="S488" s="78">
        <f>Q488*R488</f>
        <v>2.9193954659949624</v>
      </c>
      <c r="T488" s="78">
        <f>Q488*60*1000</f>
        <v>1511.3350125944585</v>
      </c>
      <c r="U488" s="113">
        <f>T488*R488/1000</f>
        <v>175.16372795969775</v>
      </c>
    </row>
    <row r="489" spans="1:21" ht="15.95" customHeight="1" x14ac:dyDescent="0.2">
      <c r="A489" s="156" t="s">
        <v>40</v>
      </c>
      <c r="B489" s="71" t="s">
        <v>459</v>
      </c>
      <c r="C489" s="72">
        <v>7</v>
      </c>
      <c r="D489" s="73" t="s">
        <v>461</v>
      </c>
      <c r="E489" s="74" t="s">
        <v>121</v>
      </c>
      <c r="F489" s="72">
        <v>9</v>
      </c>
      <c r="G489" s="72"/>
      <c r="H489" s="75">
        <v>14.02</v>
      </c>
      <c r="I489" s="75"/>
      <c r="J489" s="75"/>
      <c r="K489" s="75"/>
      <c r="L489" s="75"/>
      <c r="M489" s="75"/>
      <c r="N489" s="76"/>
      <c r="O489" s="75">
        <v>14.02</v>
      </c>
      <c r="P489" s="76">
        <v>556.14</v>
      </c>
      <c r="Q489" s="77">
        <v>2.5209479627431943E-2</v>
      </c>
      <c r="R489" s="75">
        <v>124.369</v>
      </c>
      <c r="S489" s="78">
        <v>3.1352777717840832</v>
      </c>
      <c r="T489" s="78">
        <v>1512.5687776459167</v>
      </c>
      <c r="U489" s="113">
        <v>188.11666630704502</v>
      </c>
    </row>
    <row r="490" spans="1:21" ht="15.95" customHeight="1" x14ac:dyDescent="0.25">
      <c r="A490" s="157" t="s">
        <v>40</v>
      </c>
      <c r="B490" s="158" t="s">
        <v>150</v>
      </c>
      <c r="C490" s="174">
        <v>8</v>
      </c>
      <c r="D490" s="175" t="s">
        <v>288</v>
      </c>
      <c r="E490" s="175" t="s">
        <v>42</v>
      </c>
      <c r="F490" s="174">
        <v>8</v>
      </c>
      <c r="G490" s="174">
        <v>1979</v>
      </c>
      <c r="H490" s="176">
        <v>5.5970000000000004</v>
      </c>
      <c r="I490" s="176">
        <v>0.150144</v>
      </c>
      <c r="J490" s="176">
        <v>0.76720999999999995</v>
      </c>
      <c r="K490" s="176">
        <v>2.856E-3</v>
      </c>
      <c r="L490" s="176">
        <v>0.84182199999999996</v>
      </c>
      <c r="M490" s="176">
        <v>4.6767899999999996</v>
      </c>
      <c r="N490" s="177">
        <v>184.25</v>
      </c>
      <c r="O490" s="176">
        <v>4.6767899999999996</v>
      </c>
      <c r="P490" s="177">
        <v>184.25</v>
      </c>
      <c r="Q490" s="178">
        <v>2.5381999999999998E-2</v>
      </c>
      <c r="R490" s="176">
        <v>135.5</v>
      </c>
      <c r="S490" s="179">
        <v>3.4392609999999997</v>
      </c>
      <c r="T490" s="179">
        <v>1522.9199999999998</v>
      </c>
      <c r="U490" s="180">
        <v>206.35565999999997</v>
      </c>
    </row>
    <row r="491" spans="1:21" ht="15.95" customHeight="1" x14ac:dyDescent="0.2">
      <c r="A491" s="156" t="s">
        <v>40</v>
      </c>
      <c r="B491" s="71" t="s">
        <v>136</v>
      </c>
      <c r="C491" s="72">
        <v>7</v>
      </c>
      <c r="D491" s="79" t="s">
        <v>468</v>
      </c>
      <c r="E491" s="74" t="s">
        <v>121</v>
      </c>
      <c r="F491" s="72">
        <v>8</v>
      </c>
      <c r="G491" s="72">
        <v>1955</v>
      </c>
      <c r="H491" s="75">
        <v>8.8000000000000007</v>
      </c>
      <c r="I491" s="75">
        <v>0</v>
      </c>
      <c r="J491" s="75">
        <v>0</v>
      </c>
      <c r="K491" s="75">
        <v>0</v>
      </c>
      <c r="L491" s="75">
        <v>1.58</v>
      </c>
      <c r="M491" s="75">
        <v>7.21</v>
      </c>
      <c r="N491" s="76">
        <v>391.58</v>
      </c>
      <c r="O491" s="75">
        <v>8.58</v>
      </c>
      <c r="P491" s="76">
        <v>337.2</v>
      </c>
      <c r="Q491" s="77">
        <f>O491/P491</f>
        <v>2.5444839857651246E-2</v>
      </c>
      <c r="R491" s="75">
        <v>115.9</v>
      </c>
      <c r="S491" s="78">
        <f>Q491*R491</f>
        <v>2.9490569395017796</v>
      </c>
      <c r="T491" s="78">
        <f>Q491*60*1000</f>
        <v>1526.6903914590748</v>
      </c>
      <c r="U491" s="113">
        <f>T491*R491/1000</f>
        <v>176.94341637010677</v>
      </c>
    </row>
    <row r="492" spans="1:21" ht="15.95" customHeight="1" x14ac:dyDescent="0.25">
      <c r="A492" s="156" t="s">
        <v>40</v>
      </c>
      <c r="B492" s="71" t="s">
        <v>119</v>
      </c>
      <c r="C492" s="181">
        <v>4</v>
      </c>
      <c r="D492" s="182" t="s">
        <v>577</v>
      </c>
      <c r="E492" s="182" t="s">
        <v>121</v>
      </c>
      <c r="F492" s="181">
        <v>4</v>
      </c>
      <c r="G492" s="181" t="s">
        <v>53</v>
      </c>
      <c r="H492" s="183">
        <v>6.8</v>
      </c>
      <c r="I492" s="183">
        <v>0</v>
      </c>
      <c r="J492" s="183">
        <v>0.87780000000000002</v>
      </c>
      <c r="K492" s="183">
        <v>5.0999999999999997E-2</v>
      </c>
      <c r="L492" s="183">
        <v>0</v>
      </c>
      <c r="M492" s="183">
        <v>5.8712</v>
      </c>
      <c r="N492" s="184">
        <v>228.92</v>
      </c>
      <c r="O492" s="183">
        <v>5.8712</v>
      </c>
      <c r="P492" s="184">
        <v>228.92</v>
      </c>
      <c r="Q492" s="185">
        <v>2.56473877337061E-2</v>
      </c>
      <c r="R492" s="183">
        <v>75.5</v>
      </c>
      <c r="S492" s="186">
        <v>1.9363777738948105</v>
      </c>
      <c r="T492" s="186">
        <v>1538.8432640223659</v>
      </c>
      <c r="U492" s="187">
        <v>116.18266643368864</v>
      </c>
    </row>
    <row r="493" spans="1:21" ht="15.95" customHeight="1" x14ac:dyDescent="0.2">
      <c r="A493" s="156" t="s">
        <v>40</v>
      </c>
      <c r="B493" s="71" t="s">
        <v>136</v>
      </c>
      <c r="C493" s="72">
        <v>8</v>
      </c>
      <c r="D493" s="79" t="s">
        <v>184</v>
      </c>
      <c r="E493" s="74" t="s">
        <v>121</v>
      </c>
      <c r="F493" s="72">
        <v>12</v>
      </c>
      <c r="G493" s="72">
        <v>1960</v>
      </c>
      <c r="H493" s="75">
        <v>13.7</v>
      </c>
      <c r="I493" s="75">
        <v>0</v>
      </c>
      <c r="J493" s="75">
        <v>0</v>
      </c>
      <c r="K493" s="75">
        <v>0</v>
      </c>
      <c r="L493" s="75">
        <v>0</v>
      </c>
      <c r="M493" s="75">
        <v>13.69</v>
      </c>
      <c r="N493" s="76">
        <v>533.37</v>
      </c>
      <c r="O493" s="75">
        <v>13.69</v>
      </c>
      <c r="P493" s="76">
        <v>533.37</v>
      </c>
      <c r="Q493" s="77">
        <f>O493/P493</f>
        <v>2.5666985394754111E-2</v>
      </c>
      <c r="R493" s="75">
        <v>115.9</v>
      </c>
      <c r="S493" s="78">
        <f>Q493*R493</f>
        <v>2.9748036072520017</v>
      </c>
      <c r="T493" s="78">
        <f>Q493*60*1000</f>
        <v>1540.0191236852468</v>
      </c>
      <c r="U493" s="113">
        <f>T493*R493/1000</f>
        <v>178.48821643512011</v>
      </c>
    </row>
    <row r="494" spans="1:21" ht="15.95" customHeight="1" x14ac:dyDescent="0.2">
      <c r="A494" s="156" t="s">
        <v>40</v>
      </c>
      <c r="B494" s="71" t="s">
        <v>136</v>
      </c>
      <c r="C494" s="72">
        <v>9</v>
      </c>
      <c r="D494" s="79" t="s">
        <v>243</v>
      </c>
      <c r="E494" s="74" t="s">
        <v>121</v>
      </c>
      <c r="F494" s="72">
        <v>4</v>
      </c>
      <c r="G494" s="72">
        <v>1959</v>
      </c>
      <c r="H494" s="75">
        <v>4.4000000000000004</v>
      </c>
      <c r="I494" s="75">
        <v>0</v>
      </c>
      <c r="J494" s="75">
        <v>0</v>
      </c>
      <c r="K494" s="75">
        <v>0</v>
      </c>
      <c r="L494" s="75">
        <v>0.44</v>
      </c>
      <c r="M494" s="75">
        <v>3.96</v>
      </c>
      <c r="N494" s="76">
        <v>221.57</v>
      </c>
      <c r="O494" s="75">
        <v>4.29</v>
      </c>
      <c r="P494" s="76">
        <v>166.67</v>
      </c>
      <c r="Q494" s="77">
        <f>O494/P494</f>
        <v>2.5739485210295798E-2</v>
      </c>
      <c r="R494" s="75">
        <v>115.9</v>
      </c>
      <c r="S494" s="78">
        <f>Q494*R494</f>
        <v>2.983206335873283</v>
      </c>
      <c r="T494" s="78">
        <f>Q494*60*1000</f>
        <v>1544.369112617748</v>
      </c>
      <c r="U494" s="113">
        <f>T494*R494/1000</f>
        <v>178.992380152397</v>
      </c>
    </row>
    <row r="495" spans="1:21" ht="15.95" customHeight="1" x14ac:dyDescent="0.25">
      <c r="A495" s="157" t="s">
        <v>40</v>
      </c>
      <c r="B495" s="158" t="s">
        <v>160</v>
      </c>
      <c r="C495" s="174">
        <v>10</v>
      </c>
      <c r="D495" s="175" t="s">
        <v>408</v>
      </c>
      <c r="E495" s="175" t="s">
        <v>42</v>
      </c>
      <c r="F495" s="174">
        <v>42</v>
      </c>
      <c r="G495" s="174">
        <v>1976</v>
      </c>
      <c r="H495" s="176">
        <v>27.4</v>
      </c>
      <c r="I495" s="176">
        <v>0</v>
      </c>
      <c r="J495" s="176">
        <v>0</v>
      </c>
      <c r="K495" s="176">
        <v>0</v>
      </c>
      <c r="L495" s="176"/>
      <c r="M495" s="176">
        <v>27.4</v>
      </c>
      <c r="N495" s="177">
        <v>1064.48</v>
      </c>
      <c r="O495" s="176">
        <v>27.4</v>
      </c>
      <c r="P495" s="177">
        <v>1064.48</v>
      </c>
      <c r="Q495" s="178">
        <v>2.5740267548474371E-2</v>
      </c>
      <c r="R495" s="176">
        <v>118.1</v>
      </c>
      <c r="S495" s="179">
        <v>3.0399255974748232</v>
      </c>
      <c r="T495" s="179">
        <v>1544.4160529084622</v>
      </c>
      <c r="U495" s="180">
        <v>182.39553584848937</v>
      </c>
    </row>
    <row r="496" spans="1:21" ht="15.95" customHeight="1" x14ac:dyDescent="0.25">
      <c r="A496" s="157" t="s">
        <v>40</v>
      </c>
      <c r="B496" s="158" t="s">
        <v>97</v>
      </c>
      <c r="C496" s="174">
        <v>1</v>
      </c>
      <c r="D496" s="175" t="s">
        <v>251</v>
      </c>
      <c r="E496" s="175" t="s">
        <v>42</v>
      </c>
      <c r="F496" s="174">
        <v>68</v>
      </c>
      <c r="G496" s="174">
        <v>1985</v>
      </c>
      <c r="H496" s="176">
        <v>80.77</v>
      </c>
      <c r="I496" s="176">
        <v>6.3213869999999996</v>
      </c>
      <c r="J496" s="176">
        <v>12.594604</v>
      </c>
      <c r="K496" s="176">
        <v>-0.88012299999999999</v>
      </c>
      <c r="L496" s="176">
        <v>0</v>
      </c>
      <c r="M496" s="176">
        <v>36.891325000000002</v>
      </c>
      <c r="N496" s="177">
        <v>2434.5</v>
      </c>
      <c r="O496" s="176">
        <v>62.734132000000002</v>
      </c>
      <c r="P496" s="177">
        <v>2434.5</v>
      </c>
      <c r="Q496" s="178">
        <v>2.5768795235161224E-2</v>
      </c>
      <c r="R496" s="176">
        <v>93.304000000000002</v>
      </c>
      <c r="S496" s="179">
        <v>2.4043316706214828</v>
      </c>
      <c r="T496" s="179">
        <v>1546.1277141096734</v>
      </c>
      <c r="U496" s="180">
        <v>144.25990023728897</v>
      </c>
    </row>
    <row r="497" spans="1:21" ht="15.95" customHeight="1" x14ac:dyDescent="0.25">
      <c r="A497" s="157" t="s">
        <v>40</v>
      </c>
      <c r="B497" s="158" t="s">
        <v>160</v>
      </c>
      <c r="C497" s="174">
        <v>8</v>
      </c>
      <c r="D497" s="175" t="s">
        <v>407</v>
      </c>
      <c r="E497" s="175" t="s">
        <v>42</v>
      </c>
      <c r="F497" s="174">
        <v>8</v>
      </c>
      <c r="G497" s="174">
        <v>1966</v>
      </c>
      <c r="H497" s="176">
        <v>10.061999999999999</v>
      </c>
      <c r="I497" s="176">
        <v>0</v>
      </c>
      <c r="J497" s="176">
        <v>0</v>
      </c>
      <c r="K497" s="176">
        <v>0</v>
      </c>
      <c r="L497" s="176"/>
      <c r="M497" s="176">
        <v>10.061999999999999</v>
      </c>
      <c r="N497" s="177">
        <v>389.52</v>
      </c>
      <c r="O497" s="176">
        <v>10.061999999999999</v>
      </c>
      <c r="P497" s="177">
        <v>389.52</v>
      </c>
      <c r="Q497" s="178">
        <v>2.5831792975970425E-2</v>
      </c>
      <c r="R497" s="176">
        <v>118.1</v>
      </c>
      <c r="S497" s="179">
        <v>3.050734750462107</v>
      </c>
      <c r="T497" s="179">
        <v>1549.9075785582254</v>
      </c>
      <c r="U497" s="180">
        <v>183.0440850277264</v>
      </c>
    </row>
    <row r="498" spans="1:21" ht="15.95" customHeight="1" x14ac:dyDescent="0.2">
      <c r="A498" s="157" t="s">
        <v>40</v>
      </c>
      <c r="B498" s="158" t="s">
        <v>123</v>
      </c>
      <c r="C498" s="159">
        <v>1</v>
      </c>
      <c r="D498" s="73" t="s">
        <v>297</v>
      </c>
      <c r="E498" s="73" t="s">
        <v>42</v>
      </c>
      <c r="F498" s="159">
        <v>24</v>
      </c>
      <c r="G498" s="159">
        <v>1981</v>
      </c>
      <c r="H498" s="166">
        <v>31.989000000000001</v>
      </c>
      <c r="I498" s="166">
        <v>1.6319999999999999</v>
      </c>
      <c r="J498" s="166">
        <v>4.4960000000000004</v>
      </c>
      <c r="K498" s="166">
        <v>5.0999999999999997E-2</v>
      </c>
      <c r="L498" s="166"/>
      <c r="M498" s="166">
        <v>25.81</v>
      </c>
      <c r="N498" s="195">
        <v>996.16</v>
      </c>
      <c r="O498" s="166">
        <v>25.81</v>
      </c>
      <c r="P498" s="195">
        <v>996.16</v>
      </c>
      <c r="Q498" s="165">
        <v>2.5909492451011887E-2</v>
      </c>
      <c r="R498" s="166">
        <v>76.900000000000006</v>
      </c>
      <c r="S498" s="162">
        <v>1.9924399694828143</v>
      </c>
      <c r="T498" s="162">
        <v>1554.5695470607134</v>
      </c>
      <c r="U498" s="167">
        <v>119.54639816896886</v>
      </c>
    </row>
    <row r="499" spans="1:21" ht="15.95" customHeight="1" x14ac:dyDescent="0.25">
      <c r="A499" s="157" t="s">
        <v>40</v>
      </c>
      <c r="B499" s="158" t="s">
        <v>383</v>
      </c>
      <c r="C499" s="174">
        <v>8</v>
      </c>
      <c r="D499" s="175" t="s">
        <v>217</v>
      </c>
      <c r="E499" s="175"/>
      <c r="F499" s="174">
        <v>25</v>
      </c>
      <c r="G499" s="174">
        <v>1972</v>
      </c>
      <c r="H499" s="176">
        <v>29.355</v>
      </c>
      <c r="I499" s="176">
        <v>0</v>
      </c>
      <c r="J499" s="176">
        <v>0</v>
      </c>
      <c r="K499" s="176">
        <v>0</v>
      </c>
      <c r="L499" s="176">
        <v>0</v>
      </c>
      <c r="M499" s="176">
        <v>29.355</v>
      </c>
      <c r="N499" s="177">
        <v>1130.28</v>
      </c>
      <c r="O499" s="176">
        <v>29.355</v>
      </c>
      <c r="P499" s="177">
        <v>1130.28</v>
      </c>
      <c r="Q499" s="178">
        <v>2.5971000000000001E-2</v>
      </c>
      <c r="R499" s="176">
        <v>137.44900000000001</v>
      </c>
      <c r="S499" s="179">
        <v>3.57</v>
      </c>
      <c r="T499" s="179">
        <v>1558.26</v>
      </c>
      <c r="U499" s="180">
        <v>214.18</v>
      </c>
    </row>
    <row r="500" spans="1:21" ht="15.95" customHeight="1" x14ac:dyDescent="0.2">
      <c r="A500" s="156" t="s">
        <v>40</v>
      </c>
      <c r="B500" s="71" t="s">
        <v>131</v>
      </c>
      <c r="C500" s="72">
        <v>6</v>
      </c>
      <c r="D500" s="168" t="s">
        <v>183</v>
      </c>
      <c r="E500" s="169" t="s">
        <v>42</v>
      </c>
      <c r="F500" s="170">
        <v>24</v>
      </c>
      <c r="G500" s="170">
        <v>1961</v>
      </c>
      <c r="H500" s="75">
        <v>24.15</v>
      </c>
      <c r="I500" s="75">
        <v>0</v>
      </c>
      <c r="J500" s="75">
        <v>0</v>
      </c>
      <c r="K500" s="75">
        <v>0</v>
      </c>
      <c r="L500" s="75">
        <v>4.3470000000000004</v>
      </c>
      <c r="M500" s="75">
        <v>19.803000999999998</v>
      </c>
      <c r="N500" s="171">
        <v>921.01</v>
      </c>
      <c r="O500" s="75">
        <v>24.150001</v>
      </c>
      <c r="P500" s="171">
        <v>921.01</v>
      </c>
      <c r="Q500" s="77">
        <v>2.6221214753368586E-2</v>
      </c>
      <c r="R500" s="75">
        <v>107.7</v>
      </c>
      <c r="S500" s="78">
        <v>2.8240248289377967</v>
      </c>
      <c r="T500" s="78">
        <v>1573.2728852021153</v>
      </c>
      <c r="U500" s="113">
        <v>169.44148973626784</v>
      </c>
    </row>
    <row r="501" spans="1:21" ht="15.95" customHeight="1" x14ac:dyDescent="0.2">
      <c r="A501" s="156" t="s">
        <v>40</v>
      </c>
      <c r="B501" s="71" t="s">
        <v>136</v>
      </c>
      <c r="C501" s="72">
        <v>10</v>
      </c>
      <c r="D501" s="79" t="s">
        <v>661</v>
      </c>
      <c r="E501" s="74" t="s">
        <v>121</v>
      </c>
      <c r="F501" s="72">
        <v>9</v>
      </c>
      <c r="G501" s="72">
        <v>1955</v>
      </c>
      <c r="H501" s="75">
        <v>10.3</v>
      </c>
      <c r="I501" s="75">
        <v>0</v>
      </c>
      <c r="J501" s="75">
        <v>0</v>
      </c>
      <c r="K501" s="75">
        <v>0</v>
      </c>
      <c r="L501" s="75">
        <v>0</v>
      </c>
      <c r="M501" s="75">
        <v>10.3</v>
      </c>
      <c r="N501" s="76">
        <v>391.15</v>
      </c>
      <c r="O501" s="75">
        <v>10.3</v>
      </c>
      <c r="P501" s="76">
        <v>391.15</v>
      </c>
      <c r="Q501" s="77">
        <f>O501/P501</f>
        <v>2.6332608973539565E-2</v>
      </c>
      <c r="R501" s="75">
        <v>115.9</v>
      </c>
      <c r="S501" s="78">
        <f>Q501*R501</f>
        <v>3.0519493800332356</v>
      </c>
      <c r="T501" s="78">
        <f>Q501*60*1000</f>
        <v>1579.9565384123739</v>
      </c>
      <c r="U501" s="113">
        <f>T501*R501/1000</f>
        <v>183.11696280199413</v>
      </c>
    </row>
    <row r="502" spans="1:21" ht="15.95" customHeight="1" x14ac:dyDescent="0.2">
      <c r="A502" s="156" t="s">
        <v>40</v>
      </c>
      <c r="B502" s="71" t="s">
        <v>131</v>
      </c>
      <c r="C502" s="72">
        <v>3</v>
      </c>
      <c r="D502" s="168" t="s">
        <v>133</v>
      </c>
      <c r="E502" s="169" t="s">
        <v>42</v>
      </c>
      <c r="F502" s="170">
        <v>8</v>
      </c>
      <c r="G502" s="170">
        <v>1976</v>
      </c>
      <c r="H502" s="75">
        <v>10.851000000000001</v>
      </c>
      <c r="I502" s="75">
        <v>0</v>
      </c>
      <c r="J502" s="75">
        <v>0</v>
      </c>
      <c r="K502" s="75">
        <v>0</v>
      </c>
      <c r="L502" s="75">
        <v>0</v>
      </c>
      <c r="M502" s="75">
        <v>10.851000000000001</v>
      </c>
      <c r="N502" s="171">
        <v>411.08</v>
      </c>
      <c r="O502" s="75">
        <v>10.851000000000001</v>
      </c>
      <c r="P502" s="171">
        <v>411.08</v>
      </c>
      <c r="Q502" s="77">
        <v>2.6396321883818238E-2</v>
      </c>
      <c r="R502" s="75">
        <v>107.7</v>
      </c>
      <c r="S502" s="78">
        <v>2.8428838668872243</v>
      </c>
      <c r="T502" s="78">
        <v>1583.7793130290943</v>
      </c>
      <c r="U502" s="113">
        <v>170.57303201323347</v>
      </c>
    </row>
    <row r="503" spans="1:21" ht="15.95" customHeight="1" x14ac:dyDescent="0.2">
      <c r="A503" s="157" t="s">
        <v>40</v>
      </c>
      <c r="B503" s="158" t="s">
        <v>123</v>
      </c>
      <c r="C503" s="159">
        <v>2</v>
      </c>
      <c r="D503" s="73" t="s">
        <v>433</v>
      </c>
      <c r="E503" s="73" t="s">
        <v>42</v>
      </c>
      <c r="F503" s="159">
        <v>8</v>
      </c>
      <c r="G503" s="159">
        <v>1962</v>
      </c>
      <c r="H503" s="166">
        <v>11.646000000000001</v>
      </c>
      <c r="I503" s="166">
        <v>0.40799999999999997</v>
      </c>
      <c r="J503" s="166">
        <v>1.8480000000000001</v>
      </c>
      <c r="K503" s="166">
        <v>-0.153</v>
      </c>
      <c r="L503" s="166"/>
      <c r="M503" s="166">
        <v>9.5429999999999993</v>
      </c>
      <c r="N503" s="195">
        <v>360.33</v>
      </c>
      <c r="O503" s="166">
        <v>9.5429999999999993</v>
      </c>
      <c r="P503" s="195">
        <v>360.33</v>
      </c>
      <c r="Q503" s="165">
        <v>2.6484056281741736E-2</v>
      </c>
      <c r="R503" s="166">
        <v>76.900000000000006</v>
      </c>
      <c r="S503" s="162">
        <v>2.0366239280659397</v>
      </c>
      <c r="T503" s="162">
        <v>1589.0433769045042</v>
      </c>
      <c r="U503" s="167">
        <v>122.19743568395639</v>
      </c>
    </row>
    <row r="504" spans="1:21" ht="15.95" customHeight="1" x14ac:dyDescent="0.2">
      <c r="A504" s="157" t="s">
        <v>40</v>
      </c>
      <c r="B504" s="158" t="s">
        <v>123</v>
      </c>
      <c r="C504" s="159">
        <v>3</v>
      </c>
      <c r="D504" s="73" t="s">
        <v>195</v>
      </c>
      <c r="E504" s="73" t="s">
        <v>42</v>
      </c>
      <c r="F504" s="159">
        <v>8</v>
      </c>
      <c r="G504" s="159">
        <v>1960</v>
      </c>
      <c r="H504" s="166">
        <v>10.798999999999999</v>
      </c>
      <c r="I504" s="166">
        <v>0.30599999999999999</v>
      </c>
      <c r="J504" s="166">
        <v>8.6999999999999994E-2</v>
      </c>
      <c r="K504" s="166">
        <v>0.10199999999999999</v>
      </c>
      <c r="L504" s="166"/>
      <c r="M504" s="166">
        <v>10.304</v>
      </c>
      <c r="N504" s="195">
        <v>388.08</v>
      </c>
      <c r="O504" s="166">
        <v>10.304</v>
      </c>
      <c r="P504" s="195">
        <v>388.08</v>
      </c>
      <c r="Q504" s="165">
        <v>2.6551226551226555E-2</v>
      </c>
      <c r="R504" s="166">
        <v>76.900000000000006</v>
      </c>
      <c r="S504" s="162">
        <v>2.0417893217893224</v>
      </c>
      <c r="T504" s="162">
        <v>1593.0735930735932</v>
      </c>
      <c r="U504" s="167">
        <v>122.50735930735932</v>
      </c>
    </row>
    <row r="505" spans="1:21" ht="15.95" customHeight="1" x14ac:dyDescent="0.25">
      <c r="A505" s="157" t="s">
        <v>40</v>
      </c>
      <c r="B505" s="158" t="s">
        <v>160</v>
      </c>
      <c r="C505" s="174">
        <v>5</v>
      </c>
      <c r="D505" s="175" t="s">
        <v>405</v>
      </c>
      <c r="E505" s="175" t="s">
        <v>42</v>
      </c>
      <c r="F505" s="174">
        <v>12</v>
      </c>
      <c r="G505" s="174">
        <v>1975</v>
      </c>
      <c r="H505" s="176">
        <v>17.916</v>
      </c>
      <c r="I505" s="176">
        <v>0</v>
      </c>
      <c r="J505" s="176">
        <v>0</v>
      </c>
      <c r="K505" s="176">
        <v>0</v>
      </c>
      <c r="L505" s="176"/>
      <c r="M505" s="176">
        <v>17.916</v>
      </c>
      <c r="N505" s="177">
        <v>673.93</v>
      </c>
      <c r="O505" s="176">
        <v>17.916</v>
      </c>
      <c r="P505" s="177">
        <v>673.93</v>
      </c>
      <c r="Q505" s="178">
        <v>2.6584363361179947E-2</v>
      </c>
      <c r="R505" s="176">
        <v>118.1</v>
      </c>
      <c r="S505" s="179">
        <v>3.1396133129553516</v>
      </c>
      <c r="T505" s="179">
        <v>1595.0618016707967</v>
      </c>
      <c r="U505" s="180">
        <v>188.37679877732108</v>
      </c>
    </row>
    <row r="506" spans="1:21" ht="15.95" customHeight="1" x14ac:dyDescent="0.25">
      <c r="A506" s="157" t="s">
        <v>40</v>
      </c>
      <c r="B506" s="158" t="s">
        <v>378</v>
      </c>
      <c r="C506" s="174">
        <v>9</v>
      </c>
      <c r="D506" s="175" t="s">
        <v>588</v>
      </c>
      <c r="E506" s="175"/>
      <c r="F506" s="174">
        <v>8</v>
      </c>
      <c r="G506" s="174">
        <v>1936</v>
      </c>
      <c r="H506" s="176">
        <v>6.4859999999999998</v>
      </c>
      <c r="I506" s="176">
        <v>0.34799999999999998</v>
      </c>
      <c r="J506" s="176">
        <v>0.69099999999999995</v>
      </c>
      <c r="K506" s="176">
        <v>8.9999999999999993E-3</v>
      </c>
      <c r="L506" s="176">
        <v>0</v>
      </c>
      <c r="M506" s="176">
        <v>5.4379999999999997</v>
      </c>
      <c r="N506" s="177">
        <v>203.07</v>
      </c>
      <c r="O506" s="176">
        <v>5.4379999999999997</v>
      </c>
      <c r="P506" s="177">
        <v>203.07</v>
      </c>
      <c r="Q506" s="178">
        <v>2.6778E-2</v>
      </c>
      <c r="R506" s="176">
        <v>137.44900000000001</v>
      </c>
      <c r="S506" s="179">
        <v>3.68</v>
      </c>
      <c r="T506" s="179">
        <v>1606.68</v>
      </c>
      <c r="U506" s="180">
        <v>220.84</v>
      </c>
    </row>
    <row r="507" spans="1:21" ht="15.95" customHeight="1" x14ac:dyDescent="0.2">
      <c r="A507" s="156" t="s">
        <v>40</v>
      </c>
      <c r="B507" s="71" t="s">
        <v>151</v>
      </c>
      <c r="C507" s="72">
        <v>7</v>
      </c>
      <c r="D507" s="79" t="s">
        <v>129</v>
      </c>
      <c r="E507" s="74" t="s">
        <v>153</v>
      </c>
      <c r="F507" s="72">
        <v>8</v>
      </c>
      <c r="G507" s="72">
        <v>1955</v>
      </c>
      <c r="H507" s="75">
        <v>12.7</v>
      </c>
      <c r="I507" s="75">
        <v>0.6</v>
      </c>
      <c r="J507" s="75">
        <v>1.1000000000000001</v>
      </c>
      <c r="K507" s="75">
        <v>-0.1</v>
      </c>
      <c r="L507" s="75">
        <v>2</v>
      </c>
      <c r="M507" s="75">
        <v>9.1</v>
      </c>
      <c r="N507" s="76">
        <v>464.4</v>
      </c>
      <c r="O507" s="75">
        <v>11.1</v>
      </c>
      <c r="P507" s="76">
        <v>412.66</v>
      </c>
      <c r="Q507" s="77">
        <v>2.6898657490427951E-2</v>
      </c>
      <c r="R507" s="75">
        <v>133.4</v>
      </c>
      <c r="S507" s="78">
        <v>3.588280909223089</v>
      </c>
      <c r="T507" s="78">
        <v>1613.9194494256769</v>
      </c>
      <c r="U507" s="113">
        <v>215.29685455338532</v>
      </c>
    </row>
    <row r="508" spans="1:21" ht="15.95" customHeight="1" x14ac:dyDescent="0.25">
      <c r="A508" s="156" t="s">
        <v>40</v>
      </c>
      <c r="B508" s="71" t="s">
        <v>151</v>
      </c>
      <c r="C508" s="72">
        <v>8</v>
      </c>
      <c r="D508" s="175" t="s">
        <v>128</v>
      </c>
      <c r="E508" s="175" t="s">
        <v>153</v>
      </c>
      <c r="F508" s="174">
        <v>8</v>
      </c>
      <c r="G508" s="174">
        <v>1959</v>
      </c>
      <c r="H508" s="166">
        <v>12</v>
      </c>
      <c r="I508" s="166">
        <v>0.4</v>
      </c>
      <c r="J508" s="166">
        <v>1.7</v>
      </c>
      <c r="K508" s="166">
        <v>-0.2</v>
      </c>
      <c r="L508" s="176">
        <v>0</v>
      </c>
      <c r="M508" s="176">
        <v>10.1</v>
      </c>
      <c r="N508" s="177">
        <v>371.2</v>
      </c>
      <c r="O508" s="176">
        <v>10.1</v>
      </c>
      <c r="P508" s="177">
        <v>371.2</v>
      </c>
      <c r="Q508" s="178">
        <v>2.7209051724137932E-2</v>
      </c>
      <c r="R508" s="176">
        <v>133.4</v>
      </c>
      <c r="S508" s="179">
        <v>3.6296875000000002</v>
      </c>
      <c r="T508" s="179">
        <v>1632.5431034482758</v>
      </c>
      <c r="U508" s="180">
        <v>217.78125</v>
      </c>
    </row>
    <row r="509" spans="1:21" ht="15.95" customHeight="1" x14ac:dyDescent="0.2">
      <c r="A509" s="156" t="s">
        <v>40</v>
      </c>
      <c r="B509" s="71" t="s">
        <v>151</v>
      </c>
      <c r="C509" s="72">
        <v>1</v>
      </c>
      <c r="D509" s="79" t="s">
        <v>154</v>
      </c>
      <c r="E509" s="74" t="s">
        <v>153</v>
      </c>
      <c r="F509" s="72">
        <v>2</v>
      </c>
      <c r="G509" s="72">
        <v>1985</v>
      </c>
      <c r="H509" s="75">
        <v>3.843</v>
      </c>
      <c r="I509" s="75">
        <v>0.2</v>
      </c>
      <c r="J509" s="75">
        <v>0.4</v>
      </c>
      <c r="K509" s="75">
        <v>-5.7000000000000002E-2</v>
      </c>
      <c r="L509" s="75">
        <v>0</v>
      </c>
      <c r="M509" s="75">
        <v>3.3</v>
      </c>
      <c r="N509" s="76">
        <v>121.2</v>
      </c>
      <c r="O509" s="75">
        <v>3.3</v>
      </c>
      <c r="P509" s="76">
        <v>121.2</v>
      </c>
      <c r="Q509" s="77">
        <v>2.7227722772277224E-2</v>
      </c>
      <c r="R509" s="75">
        <v>133.4</v>
      </c>
      <c r="S509" s="78">
        <v>3.6321782178217821</v>
      </c>
      <c r="T509" s="78">
        <v>1633.6633663366333</v>
      </c>
      <c r="U509" s="113">
        <v>217.9306930693069</v>
      </c>
    </row>
    <row r="510" spans="1:21" ht="15.95" customHeight="1" x14ac:dyDescent="0.25">
      <c r="A510" s="188" t="s">
        <v>40</v>
      </c>
      <c r="B510" s="189" t="s">
        <v>31</v>
      </c>
      <c r="C510" s="190">
        <v>3</v>
      </c>
      <c r="D510" s="191" t="s">
        <v>91</v>
      </c>
      <c r="E510" s="191"/>
      <c r="F510" s="190">
        <v>4</v>
      </c>
      <c r="G510" s="190">
        <v>1955</v>
      </c>
      <c r="H510" s="186">
        <v>5.8380000000000001</v>
      </c>
      <c r="I510" s="186">
        <v>0</v>
      </c>
      <c r="J510" s="186">
        <v>0</v>
      </c>
      <c r="K510" s="186">
        <v>0</v>
      </c>
      <c r="L510" s="186">
        <v>0</v>
      </c>
      <c r="M510" s="186">
        <v>5.8380010000000002</v>
      </c>
      <c r="N510" s="192">
        <v>214.32</v>
      </c>
      <c r="O510" s="186">
        <v>5.8380010000000002</v>
      </c>
      <c r="P510" s="192">
        <v>214.32</v>
      </c>
      <c r="Q510" s="185">
        <v>2.7239646323254946E-2</v>
      </c>
      <c r="R510" s="186">
        <v>75.599999999999994</v>
      </c>
      <c r="S510" s="186">
        <v>2.059317262038074</v>
      </c>
      <c r="T510" s="186">
        <v>1634.3787793952968</v>
      </c>
      <c r="U510" s="187">
        <v>123.55903572228443</v>
      </c>
    </row>
    <row r="511" spans="1:21" ht="15.95" customHeight="1" x14ac:dyDescent="0.2">
      <c r="A511" s="156" t="s">
        <v>40</v>
      </c>
      <c r="B511" s="71" t="s">
        <v>321</v>
      </c>
      <c r="C511" s="72">
        <v>5</v>
      </c>
      <c r="D511" s="73" t="s">
        <v>639</v>
      </c>
      <c r="E511" s="74" t="s">
        <v>121</v>
      </c>
      <c r="F511" s="72">
        <v>8</v>
      </c>
      <c r="G511" s="72">
        <v>1963</v>
      </c>
      <c r="H511" s="75">
        <v>11.2</v>
      </c>
      <c r="I511" s="75">
        <v>0.21</v>
      </c>
      <c r="J511" s="75">
        <v>1.33</v>
      </c>
      <c r="K511" s="75">
        <v>0.04</v>
      </c>
      <c r="L511" s="75"/>
      <c r="M511" s="75"/>
      <c r="N511" s="76"/>
      <c r="O511" s="75">
        <v>9.6199999999999992</v>
      </c>
      <c r="P511" s="76">
        <v>352.02</v>
      </c>
      <c r="Q511" s="77">
        <v>2.7327992727685928E-2</v>
      </c>
      <c r="R511" s="75">
        <v>124.369</v>
      </c>
      <c r="S511" s="78">
        <v>3.3987551275495713</v>
      </c>
      <c r="T511" s="78">
        <v>1639.6795636611557</v>
      </c>
      <c r="U511" s="113">
        <v>203.92530765297425</v>
      </c>
    </row>
    <row r="512" spans="1:21" ht="15.95" customHeight="1" x14ac:dyDescent="0.2">
      <c r="A512" s="157" t="s">
        <v>40</v>
      </c>
      <c r="B512" s="158" t="s">
        <v>101</v>
      </c>
      <c r="C512" s="159">
        <v>9</v>
      </c>
      <c r="D512" s="160" t="s">
        <v>281</v>
      </c>
      <c r="E512" s="73"/>
      <c r="F512" s="194">
        <v>8</v>
      </c>
      <c r="G512" s="161" t="s">
        <v>53</v>
      </c>
      <c r="H512" s="162">
        <v>18.850000000000001</v>
      </c>
      <c r="I512" s="163">
        <v>0.71</v>
      </c>
      <c r="J512" s="163">
        <v>1.28</v>
      </c>
      <c r="K512" s="163"/>
      <c r="L512" s="163">
        <v>3.0420000000000003</v>
      </c>
      <c r="M512" s="163">
        <v>13.83</v>
      </c>
      <c r="N512" s="164">
        <v>653.26</v>
      </c>
      <c r="O512" s="163">
        <v>16.66</v>
      </c>
      <c r="P512" s="164">
        <v>609.49</v>
      </c>
      <c r="Q512" s="165">
        <v>2.7334328701045137E-2</v>
      </c>
      <c r="R512" s="166">
        <v>88.5</v>
      </c>
      <c r="S512" s="162">
        <v>2.4190880900424947</v>
      </c>
      <c r="T512" s="162">
        <v>1640.0597220627083</v>
      </c>
      <c r="U512" s="167">
        <v>145.14528540254969</v>
      </c>
    </row>
    <row r="513" spans="1:21" ht="15.95" customHeight="1" x14ac:dyDescent="0.2">
      <c r="A513" s="156" t="s">
        <v>40</v>
      </c>
      <c r="B513" s="71" t="s">
        <v>131</v>
      </c>
      <c r="C513" s="72">
        <v>1</v>
      </c>
      <c r="D513" s="168" t="s">
        <v>134</v>
      </c>
      <c r="E513" s="169" t="s">
        <v>42</v>
      </c>
      <c r="F513" s="170">
        <v>24</v>
      </c>
      <c r="G513" s="170">
        <v>1960</v>
      </c>
      <c r="H513" s="75">
        <v>25.15</v>
      </c>
      <c r="I513" s="75">
        <v>0</v>
      </c>
      <c r="J513" s="75">
        <v>0</v>
      </c>
      <c r="K513" s="75">
        <v>0</v>
      </c>
      <c r="L513" s="75">
        <v>0</v>
      </c>
      <c r="M513" s="75">
        <v>25.15</v>
      </c>
      <c r="N513" s="171">
        <v>914.41</v>
      </c>
      <c r="O513" s="75">
        <v>25.15</v>
      </c>
      <c r="P513" s="171">
        <v>914.41</v>
      </c>
      <c r="Q513" s="77">
        <v>2.7504073664986164E-2</v>
      </c>
      <c r="R513" s="75">
        <v>107.7</v>
      </c>
      <c r="S513" s="78">
        <v>2.9621887337190098</v>
      </c>
      <c r="T513" s="78">
        <v>1650.24441989917</v>
      </c>
      <c r="U513" s="113">
        <v>177.73132402314062</v>
      </c>
    </row>
    <row r="514" spans="1:21" ht="15.95" customHeight="1" x14ac:dyDescent="0.25">
      <c r="A514" s="157" t="s">
        <v>40</v>
      </c>
      <c r="B514" s="158" t="s">
        <v>160</v>
      </c>
      <c r="C514" s="174">
        <v>7</v>
      </c>
      <c r="D514" s="175" t="s">
        <v>89</v>
      </c>
      <c r="E514" s="175" t="s">
        <v>42</v>
      </c>
      <c r="F514" s="174">
        <v>8</v>
      </c>
      <c r="G514" s="174">
        <v>1969</v>
      </c>
      <c r="H514" s="176">
        <v>10.433</v>
      </c>
      <c r="I514" s="176">
        <v>0</v>
      </c>
      <c r="J514" s="176">
        <v>0</v>
      </c>
      <c r="K514" s="176">
        <v>0</v>
      </c>
      <c r="L514" s="176"/>
      <c r="M514" s="176">
        <v>10.433</v>
      </c>
      <c r="N514" s="177">
        <v>378.95</v>
      </c>
      <c r="O514" s="176">
        <v>10.433</v>
      </c>
      <c r="P514" s="177">
        <v>378.95</v>
      </c>
      <c r="Q514" s="178">
        <v>2.7531336587940363E-2</v>
      </c>
      <c r="R514" s="176">
        <v>118.1</v>
      </c>
      <c r="S514" s="179">
        <v>3.2514508510357567</v>
      </c>
      <c r="T514" s="179">
        <v>1651.8801952764218</v>
      </c>
      <c r="U514" s="180">
        <v>195.08705106214541</v>
      </c>
    </row>
    <row r="515" spans="1:21" ht="15.95" customHeight="1" x14ac:dyDescent="0.25">
      <c r="A515" s="157" t="s">
        <v>40</v>
      </c>
      <c r="B515" s="158" t="s">
        <v>97</v>
      </c>
      <c r="C515" s="174">
        <v>2</v>
      </c>
      <c r="D515" s="175" t="s">
        <v>252</v>
      </c>
      <c r="E515" s="175" t="s">
        <v>42</v>
      </c>
      <c r="F515" s="174">
        <v>11</v>
      </c>
      <c r="G515" s="174">
        <v>1939</v>
      </c>
      <c r="H515" s="176">
        <v>13.48</v>
      </c>
      <c r="I515" s="176">
        <v>0</v>
      </c>
      <c r="J515" s="176">
        <v>0</v>
      </c>
      <c r="K515" s="176">
        <v>0</v>
      </c>
      <c r="L515" s="176">
        <v>0</v>
      </c>
      <c r="M515" s="176">
        <v>13.479999000000001</v>
      </c>
      <c r="N515" s="177">
        <v>596.57000000000005</v>
      </c>
      <c r="O515" s="176">
        <v>13.48</v>
      </c>
      <c r="P515" s="177">
        <v>489.08</v>
      </c>
      <c r="Q515" s="178">
        <v>2.7561953054714976E-2</v>
      </c>
      <c r="R515" s="176">
        <v>93.304000000000002</v>
      </c>
      <c r="S515" s="179">
        <v>2.5716404678171263</v>
      </c>
      <c r="T515" s="179">
        <v>1653.7171832828985</v>
      </c>
      <c r="U515" s="180">
        <v>154.29842806902758</v>
      </c>
    </row>
    <row r="516" spans="1:21" ht="15.95" customHeight="1" x14ac:dyDescent="0.2">
      <c r="A516" s="156" t="s">
        <v>40</v>
      </c>
      <c r="B516" s="71" t="s">
        <v>131</v>
      </c>
      <c r="C516" s="72">
        <v>7</v>
      </c>
      <c r="D516" s="168" t="s">
        <v>135</v>
      </c>
      <c r="E516" s="169" t="s">
        <v>42</v>
      </c>
      <c r="F516" s="170">
        <v>10</v>
      </c>
      <c r="G516" s="170">
        <v>1938</v>
      </c>
      <c r="H516" s="75">
        <v>10.44</v>
      </c>
      <c r="I516" s="75">
        <v>0</v>
      </c>
      <c r="J516" s="75">
        <v>0</v>
      </c>
      <c r="K516" s="75">
        <v>0</v>
      </c>
      <c r="L516" s="75">
        <v>1.044001</v>
      </c>
      <c r="M516" s="75">
        <v>9.3960000000000008</v>
      </c>
      <c r="N516" s="171">
        <v>377.67</v>
      </c>
      <c r="O516" s="75">
        <v>10.440001000000001</v>
      </c>
      <c r="P516" s="171">
        <v>377.67</v>
      </c>
      <c r="Q516" s="77">
        <v>2.7643183202266528E-2</v>
      </c>
      <c r="R516" s="75">
        <v>107.7</v>
      </c>
      <c r="S516" s="78">
        <v>2.9771708308841052</v>
      </c>
      <c r="T516" s="78">
        <v>1658.5909921359917</v>
      </c>
      <c r="U516" s="113">
        <v>178.63024985304631</v>
      </c>
    </row>
    <row r="517" spans="1:21" ht="15.95" customHeight="1" x14ac:dyDescent="0.25">
      <c r="A517" s="157" t="s">
        <v>40</v>
      </c>
      <c r="B517" s="158" t="s">
        <v>378</v>
      </c>
      <c r="C517" s="174">
        <v>10</v>
      </c>
      <c r="D517" s="175" t="s">
        <v>397</v>
      </c>
      <c r="E517" s="175"/>
      <c r="F517" s="174">
        <v>5</v>
      </c>
      <c r="G517" s="174">
        <v>1984</v>
      </c>
      <c r="H517" s="176">
        <v>5.0979999999999999</v>
      </c>
      <c r="I517" s="176">
        <v>7.0999999999999994E-2</v>
      </c>
      <c r="J517" s="176">
        <v>4.5999999999999999E-2</v>
      </c>
      <c r="K517" s="176">
        <v>-0.02</v>
      </c>
      <c r="L517" s="176">
        <v>0</v>
      </c>
      <c r="M517" s="176">
        <v>5.0010000000000003</v>
      </c>
      <c r="N517" s="177">
        <v>180.46</v>
      </c>
      <c r="O517" s="176">
        <v>5.0010000000000003</v>
      </c>
      <c r="P517" s="177">
        <v>180.46</v>
      </c>
      <c r="Q517" s="178">
        <v>2.7712000000000001E-2</v>
      </c>
      <c r="R517" s="176">
        <v>137.44900000000001</v>
      </c>
      <c r="S517" s="179">
        <v>3.81</v>
      </c>
      <c r="T517" s="179">
        <v>1662.72</v>
      </c>
      <c r="U517" s="180">
        <v>228.54</v>
      </c>
    </row>
    <row r="518" spans="1:21" ht="15.95" customHeight="1" x14ac:dyDescent="0.2">
      <c r="A518" s="156" t="s">
        <v>40</v>
      </c>
      <c r="B518" s="71" t="s">
        <v>131</v>
      </c>
      <c r="C518" s="72">
        <v>2</v>
      </c>
      <c r="D518" s="168" t="s">
        <v>182</v>
      </c>
      <c r="E518" s="169" t="s">
        <v>42</v>
      </c>
      <c r="F518" s="170">
        <v>24</v>
      </c>
      <c r="G518" s="170">
        <v>1961</v>
      </c>
      <c r="H518" s="75">
        <v>25.18</v>
      </c>
      <c r="I518" s="75">
        <v>0</v>
      </c>
      <c r="J518" s="75">
        <v>0</v>
      </c>
      <c r="K518" s="75">
        <v>0</v>
      </c>
      <c r="L518" s="75">
        <v>0</v>
      </c>
      <c r="M518" s="75">
        <v>25.18</v>
      </c>
      <c r="N518" s="171">
        <v>899.28</v>
      </c>
      <c r="O518" s="75">
        <v>25.18</v>
      </c>
      <c r="P518" s="171">
        <v>899.28</v>
      </c>
      <c r="Q518" s="77">
        <v>2.8000177920113868E-2</v>
      </c>
      <c r="R518" s="75">
        <v>107.7</v>
      </c>
      <c r="S518" s="78">
        <v>3.0156191619962636</v>
      </c>
      <c r="T518" s="78">
        <v>1680.010675206832</v>
      </c>
      <c r="U518" s="113">
        <v>180.93714971977582</v>
      </c>
    </row>
    <row r="519" spans="1:21" ht="15.95" customHeight="1" x14ac:dyDescent="0.25">
      <c r="A519" s="157" t="s">
        <v>40</v>
      </c>
      <c r="B519" s="158" t="s">
        <v>99</v>
      </c>
      <c r="C519" s="174">
        <v>1</v>
      </c>
      <c r="D519" s="175" t="s">
        <v>524</v>
      </c>
      <c r="E519" s="175"/>
      <c r="F519" s="174">
        <v>8</v>
      </c>
      <c r="G519" s="174" t="s">
        <v>490</v>
      </c>
      <c r="H519" s="176">
        <v>11.9832</v>
      </c>
      <c r="I519" s="176">
        <v>0.67</v>
      </c>
      <c r="J519" s="176">
        <v>0.08</v>
      </c>
      <c r="K519" s="176">
        <v>0</v>
      </c>
      <c r="L519" s="176">
        <v>0</v>
      </c>
      <c r="M519" s="176">
        <v>11.2332</v>
      </c>
      <c r="N519" s="177">
        <v>397</v>
      </c>
      <c r="O519" s="176">
        <v>11.2332</v>
      </c>
      <c r="P519" s="177">
        <v>397</v>
      </c>
      <c r="Q519" s="178">
        <v>2.8295214105793449E-2</v>
      </c>
      <c r="R519" s="176">
        <v>95.5</v>
      </c>
      <c r="S519" s="179">
        <v>2.7021929471032746</v>
      </c>
      <c r="T519" s="179">
        <v>1697.712846347607</v>
      </c>
      <c r="U519" s="180">
        <v>162.13157682619646</v>
      </c>
    </row>
    <row r="520" spans="1:21" ht="15.95" customHeight="1" x14ac:dyDescent="0.25">
      <c r="A520" s="156" t="s">
        <v>40</v>
      </c>
      <c r="B520" s="71" t="s">
        <v>119</v>
      </c>
      <c r="C520" s="181">
        <v>5</v>
      </c>
      <c r="D520" s="182" t="s">
        <v>233</v>
      </c>
      <c r="E520" s="182" t="s">
        <v>121</v>
      </c>
      <c r="F520" s="181">
        <v>17</v>
      </c>
      <c r="G520" s="181" t="s">
        <v>53</v>
      </c>
      <c r="H520" s="183">
        <v>23.5</v>
      </c>
      <c r="I520" s="183">
        <v>1.2091000000000001</v>
      </c>
      <c r="J520" s="183">
        <v>0</v>
      </c>
      <c r="K520" s="183">
        <v>-8.7099999999999997E-2</v>
      </c>
      <c r="L520" s="183">
        <v>0</v>
      </c>
      <c r="M520" s="183">
        <v>22.378</v>
      </c>
      <c r="N520" s="184">
        <v>781.76</v>
      </c>
      <c r="O520" s="183">
        <v>22.378</v>
      </c>
      <c r="P520" s="184">
        <v>781.76</v>
      </c>
      <c r="Q520" s="185">
        <v>2.8625153499795334E-2</v>
      </c>
      <c r="R520" s="183">
        <v>75.5</v>
      </c>
      <c r="S520" s="186">
        <v>2.1611990892345476</v>
      </c>
      <c r="T520" s="186">
        <v>1717.5092099877199</v>
      </c>
      <c r="U520" s="187">
        <v>129.67194535407285</v>
      </c>
    </row>
    <row r="521" spans="1:21" ht="15.95" customHeight="1" x14ac:dyDescent="0.25">
      <c r="A521" s="157" t="s">
        <v>40</v>
      </c>
      <c r="B521" s="158" t="s">
        <v>100</v>
      </c>
      <c r="C521" s="174">
        <v>1</v>
      </c>
      <c r="D521" s="175" t="s">
        <v>555</v>
      </c>
      <c r="E521" s="175" t="s">
        <v>42</v>
      </c>
      <c r="F521" s="174">
        <v>80</v>
      </c>
      <c r="G521" s="174">
        <v>1961</v>
      </c>
      <c r="H521" s="176">
        <v>42.100999999999999</v>
      </c>
      <c r="I521" s="176">
        <v>3.468</v>
      </c>
      <c r="J521" s="176"/>
      <c r="K521" s="176">
        <v>5.0099999999999999E-2</v>
      </c>
      <c r="L521" s="176"/>
      <c r="M521" s="176">
        <v>38.633000000000003</v>
      </c>
      <c r="N521" s="177">
        <v>1343.89</v>
      </c>
      <c r="O521" s="176">
        <v>38.662999999999997</v>
      </c>
      <c r="P521" s="177">
        <v>1343.89</v>
      </c>
      <c r="Q521" s="178">
        <v>2.8769467739175075E-2</v>
      </c>
      <c r="R521" s="176">
        <v>89.38</v>
      </c>
      <c r="S521" s="179">
        <v>2.5714150265274682</v>
      </c>
      <c r="T521" s="179">
        <v>1726.1680643505044</v>
      </c>
      <c r="U521" s="180">
        <v>154.28490159164809</v>
      </c>
    </row>
    <row r="522" spans="1:21" ht="15.95" customHeight="1" x14ac:dyDescent="0.25">
      <c r="A522" s="157" t="s">
        <v>40</v>
      </c>
      <c r="B522" s="158" t="s">
        <v>100</v>
      </c>
      <c r="C522" s="174">
        <v>2</v>
      </c>
      <c r="D522" s="175" t="s">
        <v>556</v>
      </c>
      <c r="E522" s="175" t="s">
        <v>42</v>
      </c>
      <c r="F522" s="174">
        <v>11</v>
      </c>
      <c r="G522" s="174">
        <v>1920</v>
      </c>
      <c r="H522" s="176">
        <v>17.5749928</v>
      </c>
      <c r="I522" s="176">
        <v>0.66300000000000003</v>
      </c>
      <c r="J522" s="176">
        <v>1.3743000000000001</v>
      </c>
      <c r="K522" s="176">
        <v>2.5499999999999998E-2</v>
      </c>
      <c r="L522" s="176"/>
      <c r="M522" s="176">
        <v>15.5376928</v>
      </c>
      <c r="N522" s="177">
        <v>539.46</v>
      </c>
      <c r="O522" s="176">
        <v>8.8388500000000008</v>
      </c>
      <c r="P522" s="177">
        <v>306.88</v>
      </c>
      <c r="Q522" s="178">
        <v>2.8802300573514079E-2</v>
      </c>
      <c r="R522" s="176">
        <v>89.38</v>
      </c>
      <c r="S522" s="179">
        <v>2.5743496252606883</v>
      </c>
      <c r="T522" s="179">
        <v>1728.1380344108447</v>
      </c>
      <c r="U522" s="180">
        <v>154.4609775156413</v>
      </c>
    </row>
    <row r="523" spans="1:21" ht="15.95" customHeight="1" x14ac:dyDescent="0.25">
      <c r="A523" s="156" t="s">
        <v>40</v>
      </c>
      <c r="B523" s="71" t="s">
        <v>119</v>
      </c>
      <c r="C523" s="181">
        <v>6</v>
      </c>
      <c r="D523" s="182" t="s">
        <v>353</v>
      </c>
      <c r="E523" s="182" t="s">
        <v>121</v>
      </c>
      <c r="F523" s="181">
        <v>18</v>
      </c>
      <c r="G523" s="181" t="s">
        <v>53</v>
      </c>
      <c r="H523" s="183">
        <v>23.9</v>
      </c>
      <c r="I523" s="183">
        <v>1.6821999999999999</v>
      </c>
      <c r="J523" s="183">
        <v>0</v>
      </c>
      <c r="K523" s="183">
        <v>-0.56020000000000003</v>
      </c>
      <c r="L523" s="183">
        <v>0</v>
      </c>
      <c r="M523" s="183">
        <v>22.777999999999999</v>
      </c>
      <c r="N523" s="184">
        <v>788.29</v>
      </c>
      <c r="O523" s="183">
        <v>22.777999999999999</v>
      </c>
      <c r="P523" s="184">
        <v>788.29</v>
      </c>
      <c r="Q523" s="185">
        <v>2.889545725557853E-2</v>
      </c>
      <c r="R523" s="183">
        <v>75.5</v>
      </c>
      <c r="S523" s="186">
        <v>2.1816070227961788</v>
      </c>
      <c r="T523" s="186">
        <v>1733.7274353347118</v>
      </c>
      <c r="U523" s="187">
        <v>130.89642136777076</v>
      </c>
    </row>
    <row r="524" spans="1:21" ht="15.95" customHeight="1" x14ac:dyDescent="0.25">
      <c r="A524" s="156" t="s">
        <v>40</v>
      </c>
      <c r="B524" s="71" t="s">
        <v>119</v>
      </c>
      <c r="C524" s="181">
        <v>7</v>
      </c>
      <c r="D524" s="182" t="s">
        <v>354</v>
      </c>
      <c r="E524" s="182" t="s">
        <v>121</v>
      </c>
      <c r="F524" s="181">
        <v>6</v>
      </c>
      <c r="G524" s="181" t="s">
        <v>53</v>
      </c>
      <c r="H524" s="183">
        <v>10.9</v>
      </c>
      <c r="I524" s="183">
        <v>0.57830000000000004</v>
      </c>
      <c r="J524" s="183">
        <v>0.90400000000000003</v>
      </c>
      <c r="K524" s="183">
        <v>-6.83E-2</v>
      </c>
      <c r="L524" s="183">
        <v>0</v>
      </c>
      <c r="M524" s="183">
        <v>9.4860000000000007</v>
      </c>
      <c r="N524" s="184">
        <v>324.97000000000003</v>
      </c>
      <c r="O524" s="183">
        <v>9.4860000000000007</v>
      </c>
      <c r="P524" s="184">
        <v>324.97000000000003</v>
      </c>
      <c r="Q524" s="185">
        <v>2.9190386804935839E-2</v>
      </c>
      <c r="R524" s="183">
        <v>75.5</v>
      </c>
      <c r="S524" s="186">
        <v>2.203874203772656</v>
      </c>
      <c r="T524" s="186">
        <v>1751.4232082961503</v>
      </c>
      <c r="U524" s="187">
        <v>132.23245222635933</v>
      </c>
    </row>
    <row r="525" spans="1:21" ht="15.95" customHeight="1" x14ac:dyDescent="0.25">
      <c r="A525" s="157" t="s">
        <v>40</v>
      </c>
      <c r="B525" s="158" t="s">
        <v>99</v>
      </c>
      <c r="C525" s="174">
        <v>2</v>
      </c>
      <c r="D525" s="175" t="s">
        <v>344</v>
      </c>
      <c r="E525" s="175"/>
      <c r="F525" s="174">
        <v>12</v>
      </c>
      <c r="G525" s="174" t="s">
        <v>345</v>
      </c>
      <c r="H525" s="176">
        <v>31.666899999999998</v>
      </c>
      <c r="I525" s="176">
        <v>2.766</v>
      </c>
      <c r="J525" s="176">
        <v>0.13</v>
      </c>
      <c r="K525" s="176">
        <v>2.75E-2</v>
      </c>
      <c r="L525" s="176">
        <v>5.1738</v>
      </c>
      <c r="M525" s="176">
        <v>23.569600000000001</v>
      </c>
      <c r="N525" s="177">
        <v>955.77</v>
      </c>
      <c r="O525" s="176">
        <v>17.668500000000002</v>
      </c>
      <c r="P525" s="177">
        <v>603.07000000000005</v>
      </c>
      <c r="Q525" s="178">
        <v>2.9297593977481884E-2</v>
      </c>
      <c r="R525" s="176">
        <v>95.5</v>
      </c>
      <c r="S525" s="179">
        <v>2.7979202248495199</v>
      </c>
      <c r="T525" s="179">
        <v>1757.8556386489131</v>
      </c>
      <c r="U525" s="180">
        <v>167.87521349097119</v>
      </c>
    </row>
    <row r="526" spans="1:21" ht="15.95" customHeight="1" x14ac:dyDescent="0.25">
      <c r="A526" s="157" t="s">
        <v>40</v>
      </c>
      <c r="B526" s="158" t="s">
        <v>100</v>
      </c>
      <c r="C526" s="174">
        <v>3</v>
      </c>
      <c r="D526" s="175" t="s">
        <v>421</v>
      </c>
      <c r="E526" s="175" t="s">
        <v>42</v>
      </c>
      <c r="F526" s="174">
        <v>11</v>
      </c>
      <c r="G526" s="174">
        <v>1955</v>
      </c>
      <c r="H526" s="176">
        <v>12.24</v>
      </c>
      <c r="I526" s="176">
        <v>0.51</v>
      </c>
      <c r="J526" s="176"/>
      <c r="K526" s="176">
        <v>1.9480000000000001E-2</v>
      </c>
      <c r="L526" s="176"/>
      <c r="M526" s="176">
        <v>11.73</v>
      </c>
      <c r="N526" s="177">
        <v>399.32</v>
      </c>
      <c r="O526" s="176">
        <v>10.044797300000001</v>
      </c>
      <c r="P526" s="177">
        <v>341.95</v>
      </c>
      <c r="Q526" s="178">
        <v>2.9375046936686654E-2</v>
      </c>
      <c r="R526" s="176">
        <v>89.38</v>
      </c>
      <c r="S526" s="179">
        <v>2.6255416952010528</v>
      </c>
      <c r="T526" s="179">
        <v>1762.5028162011993</v>
      </c>
      <c r="U526" s="180">
        <v>157.53250171206318</v>
      </c>
    </row>
    <row r="527" spans="1:21" ht="15.95" customHeight="1" x14ac:dyDescent="0.25">
      <c r="A527" s="157" t="s">
        <v>40</v>
      </c>
      <c r="B527" s="158" t="s">
        <v>100</v>
      </c>
      <c r="C527" s="174">
        <v>4</v>
      </c>
      <c r="D527" s="175" t="s">
        <v>422</v>
      </c>
      <c r="E527" s="175" t="s">
        <v>42</v>
      </c>
      <c r="F527" s="174">
        <v>8</v>
      </c>
      <c r="G527" s="174">
        <v>1953</v>
      </c>
      <c r="H527" s="176">
        <v>8.6589999999999989</v>
      </c>
      <c r="I527" s="176">
        <v>0.51</v>
      </c>
      <c r="J527" s="176"/>
      <c r="K527" s="176">
        <v>-0.10199999999999999</v>
      </c>
      <c r="L527" s="176"/>
      <c r="M527" s="176">
        <v>8.1489999999999991</v>
      </c>
      <c r="N527" s="177">
        <v>273.27999999999997</v>
      </c>
      <c r="O527" s="176">
        <v>6.1221867000000003</v>
      </c>
      <c r="P527" s="177">
        <v>205.31</v>
      </c>
      <c r="Q527" s="178">
        <v>2.9819232867371294E-2</v>
      </c>
      <c r="R527" s="176">
        <v>89.38</v>
      </c>
      <c r="S527" s="179">
        <v>2.6652430336856461</v>
      </c>
      <c r="T527" s="179">
        <v>1789.1539720422775</v>
      </c>
      <c r="U527" s="180">
        <v>159.91458202113876</v>
      </c>
    </row>
    <row r="528" spans="1:21" ht="15.95" customHeight="1" x14ac:dyDescent="0.25">
      <c r="A528" s="157" t="s">
        <v>40</v>
      </c>
      <c r="B528" s="158" t="s">
        <v>99</v>
      </c>
      <c r="C528" s="174">
        <v>3</v>
      </c>
      <c r="D528" s="175" t="s">
        <v>525</v>
      </c>
      <c r="E528" s="175"/>
      <c r="F528" s="174">
        <v>5</v>
      </c>
      <c r="G528" s="174" t="s">
        <v>262</v>
      </c>
      <c r="H528" s="176">
        <v>18.64</v>
      </c>
      <c r="I528" s="176">
        <v>0</v>
      </c>
      <c r="J528" s="176">
        <v>0</v>
      </c>
      <c r="K528" s="176">
        <v>0</v>
      </c>
      <c r="L528" s="176">
        <v>3.3552</v>
      </c>
      <c r="M528" s="176">
        <v>15.284800000000001</v>
      </c>
      <c r="N528" s="177">
        <v>594.53</v>
      </c>
      <c r="O528" s="176">
        <v>13.0954</v>
      </c>
      <c r="P528" s="177">
        <v>438.87</v>
      </c>
      <c r="Q528" s="178">
        <v>2.9838904459179257E-2</v>
      </c>
      <c r="R528" s="176">
        <v>95.5</v>
      </c>
      <c r="S528" s="179">
        <v>2.8496153758516192</v>
      </c>
      <c r="T528" s="179">
        <v>1790.3342675507554</v>
      </c>
      <c r="U528" s="180">
        <v>170.97692255109715</v>
      </c>
    </row>
    <row r="529" spans="1:22" ht="15.95" customHeight="1" x14ac:dyDescent="0.25">
      <c r="A529" s="156" t="s">
        <v>40</v>
      </c>
      <c r="B529" s="71" t="s">
        <v>119</v>
      </c>
      <c r="C529" s="181">
        <v>8</v>
      </c>
      <c r="D529" s="182" t="s">
        <v>232</v>
      </c>
      <c r="E529" s="182" t="s">
        <v>121</v>
      </c>
      <c r="F529" s="181">
        <v>6</v>
      </c>
      <c r="G529" s="181" t="s">
        <v>53</v>
      </c>
      <c r="H529" s="183">
        <v>11.8</v>
      </c>
      <c r="I529" s="183">
        <v>0.73599999999999999</v>
      </c>
      <c r="J529" s="183">
        <v>1.5042</v>
      </c>
      <c r="K529" s="183">
        <v>-0.27700000000000002</v>
      </c>
      <c r="L529" s="183">
        <v>0</v>
      </c>
      <c r="M529" s="183">
        <v>9.8368000000000002</v>
      </c>
      <c r="N529" s="184">
        <v>328.92</v>
      </c>
      <c r="O529" s="183">
        <v>9.8368000000000002</v>
      </c>
      <c r="P529" s="184">
        <v>328.92</v>
      </c>
      <c r="Q529" s="185">
        <v>2.99063602091694E-2</v>
      </c>
      <c r="R529" s="183">
        <v>75.5</v>
      </c>
      <c r="S529" s="186">
        <v>2.2579301957922899</v>
      </c>
      <c r="T529" s="186">
        <v>1794.3816125501639</v>
      </c>
      <c r="U529" s="187">
        <v>135.47581174753736</v>
      </c>
    </row>
    <row r="530" spans="1:22" ht="15.95" customHeight="1" x14ac:dyDescent="0.25">
      <c r="A530" s="157" t="s">
        <v>40</v>
      </c>
      <c r="B530" s="158" t="s">
        <v>150</v>
      </c>
      <c r="C530" s="174">
        <v>9</v>
      </c>
      <c r="D530" s="175" t="s">
        <v>290</v>
      </c>
      <c r="E530" s="175" t="s">
        <v>42</v>
      </c>
      <c r="F530" s="174">
        <v>12</v>
      </c>
      <c r="G530" s="174">
        <v>1987</v>
      </c>
      <c r="H530" s="176">
        <v>9.5730000000000004</v>
      </c>
      <c r="I530" s="176">
        <v>0.20522399999999999</v>
      </c>
      <c r="J530" s="176">
        <v>1.5134E-2</v>
      </c>
      <c r="K530" s="176">
        <v>-1.224E-3</v>
      </c>
      <c r="L530" s="176">
        <v>0.93538699999999997</v>
      </c>
      <c r="M530" s="176">
        <v>9.353866</v>
      </c>
      <c r="N530" s="177">
        <v>310.43</v>
      </c>
      <c r="O530" s="176">
        <v>9.353866</v>
      </c>
      <c r="P530" s="177">
        <v>310.43</v>
      </c>
      <c r="Q530" s="178">
        <v>3.0131000000000002E-2</v>
      </c>
      <c r="R530" s="176">
        <v>135.5</v>
      </c>
      <c r="S530" s="179">
        <v>4.0827505000000004</v>
      </c>
      <c r="T530" s="179">
        <v>1807.8600000000001</v>
      </c>
      <c r="U530" s="180">
        <v>244.96503000000004</v>
      </c>
    </row>
    <row r="531" spans="1:22" ht="15.95" customHeight="1" x14ac:dyDescent="0.25">
      <c r="A531" s="157" t="s">
        <v>40</v>
      </c>
      <c r="B531" s="158" t="s">
        <v>99</v>
      </c>
      <c r="C531" s="174">
        <v>4</v>
      </c>
      <c r="D531" s="175" t="s">
        <v>415</v>
      </c>
      <c r="E531" s="175"/>
      <c r="F531" s="174">
        <v>16</v>
      </c>
      <c r="G531" s="174" t="s">
        <v>416</v>
      </c>
      <c r="H531" s="176">
        <v>29.5212</v>
      </c>
      <c r="I531" s="176">
        <v>1.7084999999999999</v>
      </c>
      <c r="J531" s="176">
        <v>0.21</v>
      </c>
      <c r="K531" s="176">
        <v>0</v>
      </c>
      <c r="L531" s="176">
        <v>5.1032999999999999</v>
      </c>
      <c r="M531" s="176">
        <v>22.499400000000001</v>
      </c>
      <c r="N531" s="177">
        <v>891.28</v>
      </c>
      <c r="O531" s="176">
        <v>24.531600000000001</v>
      </c>
      <c r="P531" s="177">
        <v>813.59</v>
      </c>
      <c r="Q531" s="178">
        <v>3.0152288007473053E-2</v>
      </c>
      <c r="R531" s="176">
        <v>95.5</v>
      </c>
      <c r="S531" s="179">
        <v>2.8795435047136766</v>
      </c>
      <c r="T531" s="179">
        <v>1809.1372804483831</v>
      </c>
      <c r="U531" s="180">
        <v>172.77261028282058</v>
      </c>
    </row>
    <row r="532" spans="1:22" ht="15.95" customHeight="1" x14ac:dyDescent="0.25">
      <c r="A532" s="157" t="s">
        <v>40</v>
      </c>
      <c r="B532" s="158" t="s">
        <v>97</v>
      </c>
      <c r="C532" s="174">
        <v>3</v>
      </c>
      <c r="D532" s="175" t="s">
        <v>254</v>
      </c>
      <c r="E532" s="175" t="s">
        <v>250</v>
      </c>
      <c r="F532" s="174">
        <v>11</v>
      </c>
      <c r="G532" s="174">
        <v>1934</v>
      </c>
      <c r="H532" s="176">
        <v>21.614000000000001</v>
      </c>
      <c r="I532" s="176">
        <v>1.4674499999999999</v>
      </c>
      <c r="J532" s="176">
        <v>0.154</v>
      </c>
      <c r="K532" s="176">
        <v>-9.0450000000000003E-2</v>
      </c>
      <c r="L532" s="176">
        <v>0</v>
      </c>
      <c r="M532" s="176">
        <v>20.082999000000001</v>
      </c>
      <c r="N532" s="177">
        <v>764.11</v>
      </c>
      <c r="O532" s="176">
        <v>20.083000000000002</v>
      </c>
      <c r="P532" s="177">
        <v>654.42999999999995</v>
      </c>
      <c r="Q532" s="178">
        <v>3.0687774093485939E-2</v>
      </c>
      <c r="R532" s="176">
        <v>93.304000000000002</v>
      </c>
      <c r="S532" s="179">
        <v>2.8632920740186121</v>
      </c>
      <c r="T532" s="179">
        <v>1841.2664456091563</v>
      </c>
      <c r="U532" s="180">
        <v>171.79752444111674</v>
      </c>
    </row>
    <row r="533" spans="1:22" ht="15.95" customHeight="1" x14ac:dyDescent="0.25">
      <c r="A533" s="157" t="s">
        <v>40</v>
      </c>
      <c r="B533" s="158" t="s">
        <v>99</v>
      </c>
      <c r="C533" s="174">
        <v>5</v>
      </c>
      <c r="D533" s="175" t="s">
        <v>526</v>
      </c>
      <c r="E533" s="175"/>
      <c r="F533" s="174">
        <v>6</v>
      </c>
      <c r="G533" s="174" t="s">
        <v>527</v>
      </c>
      <c r="H533" s="176">
        <v>6.8484999999999996</v>
      </c>
      <c r="I533" s="176">
        <v>0</v>
      </c>
      <c r="J533" s="176">
        <v>0</v>
      </c>
      <c r="K533" s="176">
        <v>0</v>
      </c>
      <c r="L533" s="176">
        <v>0</v>
      </c>
      <c r="M533" s="176">
        <v>6.8484999999999996</v>
      </c>
      <c r="N533" s="177">
        <v>221.25</v>
      </c>
      <c r="O533" s="176">
        <v>6.8484999999999996</v>
      </c>
      <c r="P533" s="177">
        <v>221.25</v>
      </c>
      <c r="Q533" s="178">
        <v>3.0953672316384177E-2</v>
      </c>
      <c r="R533" s="176">
        <v>95.5</v>
      </c>
      <c r="S533" s="179">
        <v>2.9560757062146887</v>
      </c>
      <c r="T533" s="179">
        <v>1857.2203389830506</v>
      </c>
      <c r="U533" s="180">
        <v>177.36454237288135</v>
      </c>
    </row>
    <row r="534" spans="1:22" ht="15.95" customHeight="1" x14ac:dyDescent="0.25">
      <c r="A534" s="157" t="s">
        <v>40</v>
      </c>
      <c r="B534" s="158" t="s">
        <v>100</v>
      </c>
      <c r="C534" s="174">
        <v>5</v>
      </c>
      <c r="D534" s="175" t="s">
        <v>231</v>
      </c>
      <c r="E534" s="175" t="s">
        <v>42</v>
      </c>
      <c r="F534" s="174">
        <v>5</v>
      </c>
      <c r="G534" s="174">
        <v>1934</v>
      </c>
      <c r="H534" s="176">
        <v>4.8239999999999998</v>
      </c>
      <c r="I534" s="176"/>
      <c r="J534" s="176"/>
      <c r="K534" s="176"/>
      <c r="L534" s="176"/>
      <c r="M534" s="176">
        <v>4.8239999999999998</v>
      </c>
      <c r="N534" s="177">
        <v>155.12</v>
      </c>
      <c r="O534" s="176">
        <v>4.8239999999999998</v>
      </c>
      <c r="P534" s="177">
        <v>155.12</v>
      </c>
      <c r="Q534" s="178">
        <v>3.1098504383702937E-2</v>
      </c>
      <c r="R534" s="176">
        <v>89.38</v>
      </c>
      <c r="S534" s="179">
        <v>2.7795843218153684</v>
      </c>
      <c r="T534" s="179">
        <v>1865.9102630221762</v>
      </c>
      <c r="U534" s="180">
        <v>166.7750593089221</v>
      </c>
    </row>
    <row r="535" spans="1:22" ht="15.95" customHeight="1" x14ac:dyDescent="0.25">
      <c r="A535" s="157" t="s">
        <v>40</v>
      </c>
      <c r="B535" s="158" t="s">
        <v>100</v>
      </c>
      <c r="C535" s="174">
        <v>6</v>
      </c>
      <c r="D535" s="175" t="s">
        <v>186</v>
      </c>
      <c r="E535" s="175" t="s">
        <v>42</v>
      </c>
      <c r="F535" s="174">
        <v>5</v>
      </c>
      <c r="G535" s="174">
        <v>1926</v>
      </c>
      <c r="H535" s="176">
        <v>9.6489995999999998</v>
      </c>
      <c r="I535" s="176">
        <v>0.30599999999999999</v>
      </c>
      <c r="J535" s="176">
        <v>1.642166</v>
      </c>
      <c r="K535" s="176">
        <v>0.30599999999999999</v>
      </c>
      <c r="L535" s="176"/>
      <c r="M535" s="176">
        <v>7.7008336000000002</v>
      </c>
      <c r="N535" s="177">
        <v>245.89</v>
      </c>
      <c r="O535" s="176">
        <v>7.7008336000000002</v>
      </c>
      <c r="P535" s="177">
        <v>245.89</v>
      </c>
      <c r="Q535" s="178">
        <v>3.1318205701736553E-2</v>
      </c>
      <c r="R535" s="176">
        <v>89.38</v>
      </c>
      <c r="S535" s="179">
        <v>2.799221225621213</v>
      </c>
      <c r="T535" s="179">
        <v>1879.0923421041932</v>
      </c>
      <c r="U535" s="180">
        <v>167.95327353727279</v>
      </c>
    </row>
    <row r="536" spans="1:22" ht="15.95" customHeight="1" x14ac:dyDescent="0.25">
      <c r="A536" s="157" t="s">
        <v>40</v>
      </c>
      <c r="B536" s="158" t="s">
        <v>99</v>
      </c>
      <c r="C536" s="174">
        <v>6</v>
      </c>
      <c r="D536" s="175" t="s">
        <v>528</v>
      </c>
      <c r="E536" s="175"/>
      <c r="F536" s="174">
        <v>10</v>
      </c>
      <c r="G536" s="174" t="s">
        <v>529</v>
      </c>
      <c r="H536" s="176">
        <v>12.6074</v>
      </c>
      <c r="I536" s="176">
        <v>0</v>
      </c>
      <c r="J536" s="176">
        <v>0</v>
      </c>
      <c r="K536" s="176">
        <v>0</v>
      </c>
      <c r="L536" s="176">
        <v>2.3938000000000001</v>
      </c>
      <c r="M536" s="176">
        <v>10.2136</v>
      </c>
      <c r="N536" s="177">
        <v>374.12</v>
      </c>
      <c r="O536" s="176">
        <v>11.809200000000001</v>
      </c>
      <c r="P536" s="177">
        <v>374.12</v>
      </c>
      <c r="Q536" s="178">
        <v>3.1565273174382555E-2</v>
      </c>
      <c r="R536" s="176">
        <v>95.5</v>
      </c>
      <c r="S536" s="179">
        <v>3.0144835881535341</v>
      </c>
      <c r="T536" s="179">
        <v>1893.9163904629531</v>
      </c>
      <c r="U536" s="180">
        <v>180.86901528921203</v>
      </c>
    </row>
    <row r="537" spans="1:22" ht="15.95" customHeight="1" x14ac:dyDescent="0.25">
      <c r="A537" s="156" t="s">
        <v>40</v>
      </c>
      <c r="B537" s="71" t="s">
        <v>119</v>
      </c>
      <c r="C537" s="181">
        <v>9</v>
      </c>
      <c r="D537" s="182" t="s">
        <v>283</v>
      </c>
      <c r="E537" s="182" t="s">
        <v>121</v>
      </c>
      <c r="F537" s="181">
        <v>5</v>
      </c>
      <c r="G537" s="181" t="s">
        <v>53</v>
      </c>
      <c r="H537" s="183">
        <v>7.2999000000000001</v>
      </c>
      <c r="I537" s="183">
        <v>0.26279999999999998</v>
      </c>
      <c r="J537" s="183">
        <v>0.99880000000000002</v>
      </c>
      <c r="K537" s="183">
        <v>-5.8900000000000001E-2</v>
      </c>
      <c r="L537" s="183">
        <v>0</v>
      </c>
      <c r="M537" s="183">
        <v>6.0972</v>
      </c>
      <c r="N537" s="184">
        <v>192.6</v>
      </c>
      <c r="O537" s="183">
        <v>6.0972</v>
      </c>
      <c r="P537" s="184">
        <v>192.6</v>
      </c>
      <c r="Q537" s="185">
        <v>3.1657320872274144E-2</v>
      </c>
      <c r="R537" s="183">
        <v>75.5</v>
      </c>
      <c r="S537" s="186">
        <v>2.390127725856698</v>
      </c>
      <c r="T537" s="186">
        <v>1899.4392523364488</v>
      </c>
      <c r="U537" s="187">
        <v>143.4076635514019</v>
      </c>
    </row>
    <row r="538" spans="1:22" ht="15.95" customHeight="1" x14ac:dyDescent="0.25">
      <c r="A538" s="157" t="s">
        <v>40</v>
      </c>
      <c r="B538" s="158" t="s">
        <v>99</v>
      </c>
      <c r="C538" s="174">
        <v>7</v>
      </c>
      <c r="D538" s="175" t="s">
        <v>530</v>
      </c>
      <c r="E538" s="175"/>
      <c r="F538" s="174">
        <v>6</v>
      </c>
      <c r="G538" s="174" t="s">
        <v>531</v>
      </c>
      <c r="H538" s="176">
        <v>15.868499999999999</v>
      </c>
      <c r="I538" s="176">
        <v>0.31230000000000002</v>
      </c>
      <c r="J538" s="176">
        <v>0.04</v>
      </c>
      <c r="K538" s="176">
        <v>1.77E-2</v>
      </c>
      <c r="L538" s="176">
        <v>3.1915</v>
      </c>
      <c r="M538" s="176">
        <v>12.307</v>
      </c>
      <c r="N538" s="177">
        <v>539.65</v>
      </c>
      <c r="O538" s="176">
        <v>5.2301000000000002</v>
      </c>
      <c r="P538" s="177">
        <v>161.28</v>
      </c>
      <c r="Q538" s="178">
        <v>3.2428695436507934E-2</v>
      </c>
      <c r="R538" s="176">
        <v>95.5</v>
      </c>
      <c r="S538" s="179">
        <v>3.0969404141865078</v>
      </c>
      <c r="T538" s="179">
        <v>1945.7217261904759</v>
      </c>
      <c r="U538" s="180">
        <v>185.81642485119045</v>
      </c>
    </row>
    <row r="539" spans="1:22" ht="15.95" customHeight="1" x14ac:dyDescent="0.25">
      <c r="A539" s="157" t="s">
        <v>40</v>
      </c>
      <c r="B539" s="158" t="s">
        <v>100</v>
      </c>
      <c r="C539" s="174">
        <v>7</v>
      </c>
      <c r="D539" s="175" t="s">
        <v>349</v>
      </c>
      <c r="E539" s="175" t="s">
        <v>42</v>
      </c>
      <c r="F539" s="174">
        <v>8</v>
      </c>
      <c r="G539" s="174">
        <v>1925</v>
      </c>
      <c r="H539" s="176">
        <v>12.196</v>
      </c>
      <c r="I539" s="176">
        <v>0.10199999999999999</v>
      </c>
      <c r="J539" s="176"/>
      <c r="K539" s="176">
        <v>-3.0000000000000001E-3</v>
      </c>
      <c r="L539" s="176"/>
      <c r="M539" s="176">
        <v>12.093999999999999</v>
      </c>
      <c r="N539" s="177">
        <v>368.39</v>
      </c>
      <c r="O539" s="176">
        <v>4.1062900000000004</v>
      </c>
      <c r="P539" s="177">
        <v>125.08</v>
      </c>
      <c r="Q539" s="178">
        <v>3.2829309242085068E-2</v>
      </c>
      <c r="R539" s="176">
        <v>89.38</v>
      </c>
      <c r="S539" s="179">
        <v>2.9342836600575635</v>
      </c>
      <c r="T539" s="179">
        <v>1969.7585545251043</v>
      </c>
      <c r="U539" s="180">
        <v>176.0570196034538</v>
      </c>
    </row>
    <row r="540" spans="1:22" ht="15.95" customHeight="1" x14ac:dyDescent="0.25">
      <c r="A540" s="157" t="s">
        <v>40</v>
      </c>
      <c r="B540" s="158" t="s">
        <v>160</v>
      </c>
      <c r="C540" s="174">
        <v>4</v>
      </c>
      <c r="D540" s="175" t="s">
        <v>404</v>
      </c>
      <c r="E540" s="175" t="s">
        <v>42</v>
      </c>
      <c r="F540" s="174">
        <v>8</v>
      </c>
      <c r="G540" s="174">
        <v>1965</v>
      </c>
      <c r="H540" s="176">
        <v>11.260999999999999</v>
      </c>
      <c r="I540" s="176">
        <v>0</v>
      </c>
      <c r="J540" s="176">
        <v>0</v>
      </c>
      <c r="K540" s="176">
        <v>0</v>
      </c>
      <c r="L540" s="176"/>
      <c r="M540" s="176">
        <v>11.260999999999999</v>
      </c>
      <c r="N540" s="177">
        <v>342.1</v>
      </c>
      <c r="O540" s="176">
        <v>11.260999999999999</v>
      </c>
      <c r="P540" s="177">
        <v>342.1</v>
      </c>
      <c r="Q540" s="178">
        <v>3.2917275650394616E-2</v>
      </c>
      <c r="R540" s="176">
        <v>118.1</v>
      </c>
      <c r="S540" s="179">
        <v>3.8875302543116041</v>
      </c>
      <c r="T540" s="179">
        <v>1975.0365390236771</v>
      </c>
      <c r="U540" s="180">
        <v>233.25181525869624</v>
      </c>
    </row>
    <row r="541" spans="1:22" ht="15.95" customHeight="1" x14ac:dyDescent="0.25">
      <c r="A541" s="157" t="s">
        <v>40</v>
      </c>
      <c r="B541" s="158" t="s">
        <v>97</v>
      </c>
      <c r="C541" s="174">
        <v>4</v>
      </c>
      <c r="D541" s="175" t="s">
        <v>253</v>
      </c>
      <c r="E541" s="175" t="s">
        <v>42</v>
      </c>
      <c r="F541" s="174">
        <v>47</v>
      </c>
      <c r="G541" s="174">
        <v>1959</v>
      </c>
      <c r="H541" s="176">
        <v>67.475999999999999</v>
      </c>
      <c r="I541" s="176">
        <v>0</v>
      </c>
      <c r="J541" s="176">
        <v>0</v>
      </c>
      <c r="K541" s="176">
        <v>0</v>
      </c>
      <c r="L541" s="176">
        <v>0</v>
      </c>
      <c r="M541" s="176">
        <v>68.3596</v>
      </c>
      <c r="N541" s="177">
        <v>2670.56</v>
      </c>
      <c r="O541" s="176">
        <v>67.475999999999999</v>
      </c>
      <c r="P541" s="177">
        <v>2041.09</v>
      </c>
      <c r="Q541" s="178">
        <v>3.305880681400624E-2</v>
      </c>
      <c r="R541" s="176">
        <v>93.304000000000002</v>
      </c>
      <c r="S541" s="179">
        <v>3.0845189109740385</v>
      </c>
      <c r="T541" s="179">
        <v>1983.5284088403744</v>
      </c>
      <c r="U541" s="180">
        <v>185.07113465844228</v>
      </c>
    </row>
    <row r="542" spans="1:22" ht="15.95" customHeight="1" x14ac:dyDescent="0.25">
      <c r="A542" s="157" t="s">
        <v>40</v>
      </c>
      <c r="B542" s="158" t="s">
        <v>99</v>
      </c>
      <c r="C542" s="174">
        <v>8</v>
      </c>
      <c r="D542" s="175" t="s">
        <v>532</v>
      </c>
      <c r="E542" s="175"/>
      <c r="F542" s="174">
        <v>6</v>
      </c>
      <c r="G542" s="174" t="s">
        <v>533</v>
      </c>
      <c r="H542" s="176">
        <v>13.802</v>
      </c>
      <c r="I542" s="176">
        <v>0.72560000000000002</v>
      </c>
      <c r="J542" s="176">
        <v>-0.1338</v>
      </c>
      <c r="K542" s="176">
        <v>-1.1599999999999999E-2</v>
      </c>
      <c r="L542" s="176">
        <v>2.3799000000000001</v>
      </c>
      <c r="M542" s="176">
        <v>10.841900000000001</v>
      </c>
      <c r="N542" s="177">
        <v>409.05</v>
      </c>
      <c r="O542" s="176">
        <v>9.5960999999999999</v>
      </c>
      <c r="P542" s="177">
        <v>290.16000000000003</v>
      </c>
      <c r="Q542" s="178">
        <v>3.3071753515301901E-2</v>
      </c>
      <c r="R542" s="176">
        <v>95.5</v>
      </c>
      <c r="S542" s="179">
        <v>3.1583524607113316</v>
      </c>
      <c r="T542" s="179">
        <v>1984.305210918114</v>
      </c>
      <c r="U542" s="180">
        <v>189.50114764267988</v>
      </c>
    </row>
    <row r="543" spans="1:22" customFormat="1" ht="15.95" customHeight="1" x14ac:dyDescent="0.25">
      <c r="A543" s="157" t="s">
        <v>40</v>
      </c>
      <c r="B543" s="158" t="s">
        <v>100</v>
      </c>
      <c r="C543" s="174">
        <v>8</v>
      </c>
      <c r="D543" s="175" t="s">
        <v>265</v>
      </c>
      <c r="E543" s="175" t="s">
        <v>42</v>
      </c>
      <c r="F543" s="174">
        <v>5</v>
      </c>
      <c r="G543" s="174">
        <v>1959</v>
      </c>
      <c r="H543" s="176">
        <v>10.745999999999999</v>
      </c>
      <c r="I543" s="176">
        <v>0.40799999999999997</v>
      </c>
      <c r="J543" s="176"/>
      <c r="K543" s="176">
        <v>5.0999999999999997E-2</v>
      </c>
      <c r="L543" s="176"/>
      <c r="M543" s="176">
        <v>10.337999999999999</v>
      </c>
      <c r="N543" s="177">
        <v>311.52</v>
      </c>
      <c r="O543" s="176">
        <v>7.2085900000000001</v>
      </c>
      <c r="P543" s="177">
        <v>217.22</v>
      </c>
      <c r="Q543" s="178">
        <v>3.3185664303471134E-2</v>
      </c>
      <c r="R543" s="176">
        <v>89.38</v>
      </c>
      <c r="S543" s="179">
        <v>2.9661346754442497</v>
      </c>
      <c r="T543" s="179">
        <v>1991.1398582082679</v>
      </c>
      <c r="U543" s="180">
        <v>177.968080526655</v>
      </c>
      <c r="V543" s="1"/>
    </row>
    <row r="544" spans="1:22" s="16" customFormat="1" ht="15.95" customHeight="1" x14ac:dyDescent="0.25">
      <c r="A544" s="156" t="s">
        <v>40</v>
      </c>
      <c r="B544" s="71" t="s">
        <v>119</v>
      </c>
      <c r="C544" s="181">
        <v>10</v>
      </c>
      <c r="D544" s="182" t="s">
        <v>578</v>
      </c>
      <c r="E544" s="182" t="s">
        <v>121</v>
      </c>
      <c r="F544" s="181">
        <v>12</v>
      </c>
      <c r="G544" s="181" t="s">
        <v>53</v>
      </c>
      <c r="H544" s="183">
        <v>18.5</v>
      </c>
      <c r="I544" s="183">
        <v>0.73599999999999999</v>
      </c>
      <c r="J544" s="183">
        <v>0</v>
      </c>
      <c r="K544" s="183">
        <v>0.182</v>
      </c>
      <c r="L544" s="183">
        <v>0</v>
      </c>
      <c r="M544" s="183">
        <v>17.582000000000001</v>
      </c>
      <c r="N544" s="184">
        <v>529.6</v>
      </c>
      <c r="O544" s="183">
        <v>17.582000000000001</v>
      </c>
      <c r="P544" s="184">
        <v>529.6</v>
      </c>
      <c r="Q544" s="185">
        <v>3.3198640483383689E-2</v>
      </c>
      <c r="R544" s="183">
        <v>75.5</v>
      </c>
      <c r="S544" s="186">
        <v>2.5064973564954687</v>
      </c>
      <c r="T544" s="186">
        <v>1991.9184290030214</v>
      </c>
      <c r="U544" s="187">
        <v>150.38984138972813</v>
      </c>
      <c r="V544" s="1"/>
    </row>
    <row r="545" spans="1:22" s="16" customFormat="1" ht="15.95" customHeight="1" x14ac:dyDescent="0.25">
      <c r="A545" s="157" t="s">
        <v>40</v>
      </c>
      <c r="B545" s="158" t="s">
        <v>97</v>
      </c>
      <c r="C545" s="174">
        <v>5</v>
      </c>
      <c r="D545" s="175" t="s">
        <v>257</v>
      </c>
      <c r="E545" s="175" t="s">
        <v>42</v>
      </c>
      <c r="F545" s="174">
        <v>11</v>
      </c>
      <c r="G545" s="174">
        <v>1938</v>
      </c>
      <c r="H545" s="176">
        <v>9.0269999999999992</v>
      </c>
      <c r="I545" s="176">
        <v>5.0999999999999997E-2</v>
      </c>
      <c r="J545" s="176">
        <v>0</v>
      </c>
      <c r="K545" s="176">
        <v>0</v>
      </c>
      <c r="L545" s="176">
        <v>0</v>
      </c>
      <c r="M545" s="176">
        <v>8.9760000000000009</v>
      </c>
      <c r="N545" s="177">
        <v>269.64</v>
      </c>
      <c r="O545" s="176">
        <v>8.9759999999999991</v>
      </c>
      <c r="P545" s="177">
        <v>269.64</v>
      </c>
      <c r="Q545" s="178">
        <v>3.3288829550511795E-2</v>
      </c>
      <c r="R545" s="176">
        <v>93.304000000000002</v>
      </c>
      <c r="S545" s="179">
        <v>3.1059809523809525</v>
      </c>
      <c r="T545" s="179">
        <v>1997.3297730307077</v>
      </c>
      <c r="U545" s="180">
        <v>186.35885714285715</v>
      </c>
      <c r="V545" s="1"/>
    </row>
    <row r="546" spans="1:22" s="16" customFormat="1" ht="15.95" customHeight="1" x14ac:dyDescent="0.25">
      <c r="A546" s="157" t="s">
        <v>40</v>
      </c>
      <c r="B546" s="158" t="s">
        <v>97</v>
      </c>
      <c r="C546" s="174">
        <v>6</v>
      </c>
      <c r="D546" s="175" t="s">
        <v>338</v>
      </c>
      <c r="E546" s="175" t="s">
        <v>42</v>
      </c>
      <c r="F546" s="174">
        <v>23</v>
      </c>
      <c r="G546" s="174">
        <v>1900</v>
      </c>
      <c r="H546" s="176">
        <v>37.56</v>
      </c>
      <c r="I546" s="176">
        <v>1.887</v>
      </c>
      <c r="J546" s="176">
        <v>0</v>
      </c>
      <c r="K546" s="176">
        <v>0</v>
      </c>
      <c r="L546" s="176">
        <v>0</v>
      </c>
      <c r="M546" s="176">
        <v>35.673000999999999</v>
      </c>
      <c r="N546" s="177">
        <v>1428.02</v>
      </c>
      <c r="O546" s="176">
        <v>35.673000000000002</v>
      </c>
      <c r="P546" s="177">
        <v>1052.48</v>
      </c>
      <c r="Q546" s="178">
        <v>3.3894230769230774E-2</v>
      </c>
      <c r="R546" s="176">
        <v>93.304000000000002</v>
      </c>
      <c r="S546" s="179">
        <v>3.162467307692308</v>
      </c>
      <c r="T546" s="179">
        <v>2033.6538461538462</v>
      </c>
      <c r="U546" s="180">
        <v>189.74803846153847</v>
      </c>
      <c r="V546" s="1"/>
    </row>
    <row r="547" spans="1:22" s="16" customFormat="1" ht="15.95" customHeight="1" x14ac:dyDescent="0.25">
      <c r="A547" s="157" t="s">
        <v>40</v>
      </c>
      <c r="B547" s="158" t="s">
        <v>97</v>
      </c>
      <c r="C547" s="174">
        <v>7</v>
      </c>
      <c r="D547" s="175" t="s">
        <v>255</v>
      </c>
      <c r="E547" s="175" t="s">
        <v>42</v>
      </c>
      <c r="F547" s="174">
        <v>14</v>
      </c>
      <c r="G547" s="174">
        <v>1930</v>
      </c>
      <c r="H547" s="176">
        <v>13.97</v>
      </c>
      <c r="I547" s="176">
        <v>0.45900000000000002</v>
      </c>
      <c r="J547" s="176">
        <v>0.33050000000000002</v>
      </c>
      <c r="K547" s="176">
        <v>0</v>
      </c>
      <c r="L547" s="176">
        <v>0</v>
      </c>
      <c r="M547" s="176">
        <v>13.970002000000001</v>
      </c>
      <c r="N547" s="177">
        <v>563.92999999999995</v>
      </c>
      <c r="O547" s="176">
        <v>13.1805</v>
      </c>
      <c r="P547" s="177">
        <v>381.45</v>
      </c>
      <c r="Q547" s="178">
        <v>3.4553676759732602E-2</v>
      </c>
      <c r="R547" s="176">
        <v>93.304000000000002</v>
      </c>
      <c r="S547" s="179">
        <v>3.2239962563900906</v>
      </c>
      <c r="T547" s="179">
        <v>2073.2206055839561</v>
      </c>
      <c r="U547" s="180">
        <v>193.43977538340545</v>
      </c>
      <c r="V547" s="1"/>
    </row>
    <row r="548" spans="1:22" s="16" customFormat="1" ht="15.95" customHeight="1" x14ac:dyDescent="0.25">
      <c r="A548" s="188" t="s">
        <v>40</v>
      </c>
      <c r="B548" s="189" t="s">
        <v>31</v>
      </c>
      <c r="C548" s="190">
        <v>4</v>
      </c>
      <c r="D548" s="191" t="s">
        <v>90</v>
      </c>
      <c r="E548" s="191"/>
      <c r="F548" s="190">
        <v>4</v>
      </c>
      <c r="G548" s="190">
        <v>1940</v>
      </c>
      <c r="H548" s="186">
        <v>14.537000000000001</v>
      </c>
      <c r="I548" s="186">
        <v>1.375589</v>
      </c>
      <c r="J548" s="186">
        <v>0.111418</v>
      </c>
      <c r="K548" s="186">
        <v>-0.20258899999999999</v>
      </c>
      <c r="L548" s="186">
        <v>0</v>
      </c>
      <c r="M548" s="186">
        <v>13.252582</v>
      </c>
      <c r="N548" s="192">
        <v>383.02000000000004</v>
      </c>
      <c r="O548" s="186">
        <v>13.252582</v>
      </c>
      <c r="P548" s="192">
        <v>383.02000000000004</v>
      </c>
      <c r="Q548" s="185">
        <v>3.4600234974674952E-2</v>
      </c>
      <c r="R548" s="186">
        <v>75.599999999999994</v>
      </c>
      <c r="S548" s="186">
        <v>2.6157777640854261</v>
      </c>
      <c r="T548" s="186">
        <v>2076.0140984804975</v>
      </c>
      <c r="U548" s="187">
        <v>156.94666584512558</v>
      </c>
      <c r="V548" s="1"/>
    </row>
    <row r="549" spans="1:22" s="16" customFormat="1" ht="15.95" customHeight="1" x14ac:dyDescent="0.25">
      <c r="A549" s="157" t="s">
        <v>40</v>
      </c>
      <c r="B549" s="158" t="s">
        <v>100</v>
      </c>
      <c r="C549" s="174">
        <v>9</v>
      </c>
      <c r="D549" s="175" t="s">
        <v>158</v>
      </c>
      <c r="E549" s="175" t="s">
        <v>42</v>
      </c>
      <c r="F549" s="174">
        <v>22</v>
      </c>
      <c r="G549" s="174">
        <v>1963</v>
      </c>
      <c r="H549" s="176">
        <v>17.428000000000001</v>
      </c>
      <c r="I549" s="176"/>
      <c r="J549" s="176"/>
      <c r="K549" s="176"/>
      <c r="L549" s="176"/>
      <c r="M549" s="176">
        <v>17.428000000000001</v>
      </c>
      <c r="N549" s="177">
        <v>502.1</v>
      </c>
      <c r="O549" s="176">
        <v>17.428000000000001</v>
      </c>
      <c r="P549" s="177">
        <v>502.1</v>
      </c>
      <c r="Q549" s="178">
        <v>3.4710217088229439E-2</v>
      </c>
      <c r="R549" s="176">
        <v>89.38</v>
      </c>
      <c r="S549" s="179">
        <v>3.1023992033459473</v>
      </c>
      <c r="T549" s="179">
        <v>2082.6130252937664</v>
      </c>
      <c r="U549" s="180">
        <v>186.14395220075684</v>
      </c>
      <c r="V549" s="1"/>
    </row>
    <row r="550" spans="1:22" customFormat="1" ht="15.95" customHeight="1" x14ac:dyDescent="0.25">
      <c r="A550" s="157" t="s">
        <v>40</v>
      </c>
      <c r="B550" s="158" t="s">
        <v>160</v>
      </c>
      <c r="C550" s="174">
        <v>3</v>
      </c>
      <c r="D550" s="175" t="s">
        <v>317</v>
      </c>
      <c r="E550" s="175" t="s">
        <v>42</v>
      </c>
      <c r="F550" s="174">
        <v>8</v>
      </c>
      <c r="G550" s="174">
        <v>1961</v>
      </c>
      <c r="H550" s="176">
        <v>11.63</v>
      </c>
      <c r="I550" s="176">
        <v>0</v>
      </c>
      <c r="J550" s="176">
        <v>0</v>
      </c>
      <c r="K550" s="176">
        <v>0</v>
      </c>
      <c r="L550" s="176"/>
      <c r="M550" s="176">
        <v>11.63</v>
      </c>
      <c r="N550" s="177">
        <v>334.51</v>
      </c>
      <c r="O550" s="176">
        <v>11.63</v>
      </c>
      <c r="P550" s="177">
        <v>334.51</v>
      </c>
      <c r="Q550" s="178">
        <v>3.476727153149383E-2</v>
      </c>
      <c r="R550" s="176">
        <v>118.1</v>
      </c>
      <c r="S550" s="179">
        <v>4.1060147678694214</v>
      </c>
      <c r="T550" s="179">
        <v>2086.0362918896299</v>
      </c>
      <c r="U550" s="180">
        <v>246.36088607216527</v>
      </c>
      <c r="V550" s="1"/>
    </row>
    <row r="551" spans="1:22" customFormat="1" ht="15.95" customHeight="1" x14ac:dyDescent="0.25">
      <c r="A551" s="188" t="s">
        <v>40</v>
      </c>
      <c r="B551" s="189" t="s">
        <v>31</v>
      </c>
      <c r="C551" s="190">
        <v>5</v>
      </c>
      <c r="D551" s="191" t="s">
        <v>94</v>
      </c>
      <c r="E551" s="191"/>
      <c r="F551" s="190">
        <v>13</v>
      </c>
      <c r="G551" s="190" t="s">
        <v>53</v>
      </c>
      <c r="H551" s="186">
        <v>14.151</v>
      </c>
      <c r="I551" s="186">
        <v>0</v>
      </c>
      <c r="J551" s="186">
        <v>0</v>
      </c>
      <c r="K551" s="186">
        <v>0</v>
      </c>
      <c r="L551" s="186">
        <v>2.5471789999999999</v>
      </c>
      <c r="M551" s="186">
        <v>14.150999000000001</v>
      </c>
      <c r="N551" s="192">
        <v>397.64</v>
      </c>
      <c r="O551" s="186">
        <v>14.150999000000001</v>
      </c>
      <c r="P551" s="192">
        <v>397.64</v>
      </c>
      <c r="Q551" s="185">
        <v>3.5587463534855653E-2</v>
      </c>
      <c r="R551" s="186">
        <v>75.599999999999994</v>
      </c>
      <c r="S551" s="186">
        <v>2.690412243235087</v>
      </c>
      <c r="T551" s="186">
        <v>2135.2478120913393</v>
      </c>
      <c r="U551" s="187">
        <v>161.42473459410525</v>
      </c>
      <c r="V551" s="1"/>
    </row>
    <row r="552" spans="1:22" ht="15.95" customHeight="1" x14ac:dyDescent="0.2">
      <c r="A552" s="157" t="s">
        <v>40</v>
      </c>
      <c r="B552" s="158" t="s">
        <v>101</v>
      </c>
      <c r="C552" s="159">
        <v>10</v>
      </c>
      <c r="D552" s="160" t="s">
        <v>118</v>
      </c>
      <c r="E552" s="73"/>
      <c r="F552" s="194">
        <v>4</v>
      </c>
      <c r="G552" s="172" t="s">
        <v>53</v>
      </c>
      <c r="H552" s="163">
        <v>7.45</v>
      </c>
      <c r="I552" s="163">
        <v>0.12</v>
      </c>
      <c r="J552" s="163">
        <v>0.51</v>
      </c>
      <c r="K552" s="163">
        <v>-0.02</v>
      </c>
      <c r="L552" s="163">
        <v>1.2311999999999999</v>
      </c>
      <c r="M552" s="163">
        <v>5.6088000000000005</v>
      </c>
      <c r="N552" s="164">
        <v>191.55</v>
      </c>
      <c r="O552" s="163">
        <v>6.84</v>
      </c>
      <c r="P552" s="164">
        <v>191.55</v>
      </c>
      <c r="Q552" s="165">
        <v>3.5708692247454966E-2</v>
      </c>
      <c r="R552" s="166">
        <v>88.5</v>
      </c>
      <c r="S552" s="162">
        <v>3.1602192638997644</v>
      </c>
      <c r="T552" s="162">
        <v>2142.521534847298</v>
      </c>
      <c r="U552" s="167">
        <v>189.61315583398587</v>
      </c>
    </row>
    <row r="553" spans="1:22" ht="15.95" customHeight="1" x14ac:dyDescent="0.25">
      <c r="A553" s="157" t="s">
        <v>40</v>
      </c>
      <c r="B553" s="158" t="s">
        <v>97</v>
      </c>
      <c r="C553" s="174">
        <v>8</v>
      </c>
      <c r="D553" s="175" t="s">
        <v>242</v>
      </c>
      <c r="E553" s="175" t="s">
        <v>42</v>
      </c>
      <c r="F553" s="174">
        <v>11</v>
      </c>
      <c r="G553" s="174">
        <v>1940</v>
      </c>
      <c r="H553" s="176">
        <v>16.492999999999999</v>
      </c>
      <c r="I553" s="176">
        <v>0.71450999999999998</v>
      </c>
      <c r="J553" s="176">
        <v>0</v>
      </c>
      <c r="K553" s="176">
        <v>0</v>
      </c>
      <c r="L553" s="176">
        <v>0</v>
      </c>
      <c r="M553" s="176">
        <v>15.778489</v>
      </c>
      <c r="N553" s="177">
        <v>643.1</v>
      </c>
      <c r="O553" s="176">
        <v>15.778489999999998</v>
      </c>
      <c r="P553" s="177">
        <v>436.82</v>
      </c>
      <c r="Q553" s="178">
        <v>3.6121262762694013E-2</v>
      </c>
      <c r="R553" s="176">
        <v>93.304000000000002</v>
      </c>
      <c r="S553" s="179">
        <v>3.3702583008104021</v>
      </c>
      <c r="T553" s="179">
        <v>2167.2757657616407</v>
      </c>
      <c r="U553" s="180">
        <v>202.21549804862414</v>
      </c>
    </row>
    <row r="554" spans="1:22" ht="15.95" customHeight="1" x14ac:dyDescent="0.25">
      <c r="A554" s="157" t="s">
        <v>40</v>
      </c>
      <c r="B554" s="158" t="s">
        <v>99</v>
      </c>
      <c r="C554" s="174">
        <v>9</v>
      </c>
      <c r="D554" s="175" t="s">
        <v>534</v>
      </c>
      <c r="E554" s="175"/>
      <c r="F554" s="174">
        <v>5</v>
      </c>
      <c r="G554" s="174" t="s">
        <v>529</v>
      </c>
      <c r="H554" s="176">
        <v>8.141</v>
      </c>
      <c r="I554" s="176">
        <v>0.51</v>
      </c>
      <c r="J554" s="176">
        <v>0.40300000000000002</v>
      </c>
      <c r="K554" s="176">
        <v>-5.0999999999999997E-2</v>
      </c>
      <c r="L554" s="176">
        <v>0</v>
      </c>
      <c r="M554" s="176">
        <v>7.2789999999999999</v>
      </c>
      <c r="N554" s="177">
        <v>194.45</v>
      </c>
      <c r="O554" s="176">
        <v>6.1581999999999999</v>
      </c>
      <c r="P554" s="177">
        <v>164.51</v>
      </c>
      <c r="Q554" s="178">
        <v>3.7433590663181568E-2</v>
      </c>
      <c r="R554" s="176">
        <v>95.5</v>
      </c>
      <c r="S554" s="179">
        <v>3.5749079083338398</v>
      </c>
      <c r="T554" s="179">
        <v>2246.0154397908941</v>
      </c>
      <c r="U554" s="180">
        <v>214.49447450003041</v>
      </c>
    </row>
    <row r="555" spans="1:22" ht="15.95" customHeight="1" x14ac:dyDescent="0.25">
      <c r="A555" s="157" t="s">
        <v>40</v>
      </c>
      <c r="B555" s="158" t="s">
        <v>97</v>
      </c>
      <c r="C555" s="174">
        <v>9</v>
      </c>
      <c r="D555" s="175" t="s">
        <v>258</v>
      </c>
      <c r="E555" s="175" t="s">
        <v>42</v>
      </c>
      <c r="F555" s="174">
        <v>12</v>
      </c>
      <c r="G555" s="174">
        <v>1936</v>
      </c>
      <c r="H555" s="176">
        <v>11.57</v>
      </c>
      <c r="I555" s="176">
        <v>0</v>
      </c>
      <c r="J555" s="176">
        <v>0</v>
      </c>
      <c r="K555" s="176">
        <v>0</v>
      </c>
      <c r="L555" s="176">
        <v>0</v>
      </c>
      <c r="M555" s="176">
        <v>11.57</v>
      </c>
      <c r="N555" s="177">
        <v>349.94</v>
      </c>
      <c r="O555" s="176">
        <v>11.57</v>
      </c>
      <c r="P555" s="177">
        <v>305.5</v>
      </c>
      <c r="Q555" s="178">
        <v>3.7872340425531913E-2</v>
      </c>
      <c r="R555" s="176">
        <v>93.304000000000002</v>
      </c>
      <c r="S555" s="179">
        <v>3.5336408510638297</v>
      </c>
      <c r="T555" s="179">
        <v>2272.3404255319147</v>
      </c>
      <c r="U555" s="180">
        <v>212.01845106382976</v>
      </c>
    </row>
    <row r="556" spans="1:22" ht="15.95" customHeight="1" x14ac:dyDescent="0.25">
      <c r="A556" s="188" t="s">
        <v>40</v>
      </c>
      <c r="B556" s="189" t="s">
        <v>31</v>
      </c>
      <c r="C556" s="190">
        <v>6</v>
      </c>
      <c r="D556" s="191" t="s">
        <v>95</v>
      </c>
      <c r="E556" s="191"/>
      <c r="F556" s="190">
        <v>8</v>
      </c>
      <c r="G556" s="190" t="s">
        <v>53</v>
      </c>
      <c r="H556" s="186">
        <v>9.4629999999999992</v>
      </c>
      <c r="I556" s="186">
        <v>0</v>
      </c>
      <c r="J556" s="186">
        <v>0</v>
      </c>
      <c r="K556" s="186">
        <v>0</v>
      </c>
      <c r="L556" s="186">
        <v>0</v>
      </c>
      <c r="M556" s="186">
        <v>9.4629980000000007</v>
      </c>
      <c r="N556" s="192">
        <v>248.01</v>
      </c>
      <c r="O556" s="186">
        <v>9.4629980000000007</v>
      </c>
      <c r="P556" s="192">
        <v>248.01</v>
      </c>
      <c r="Q556" s="185">
        <v>3.8155711463247456E-2</v>
      </c>
      <c r="R556" s="186">
        <v>75.599999999999994</v>
      </c>
      <c r="S556" s="186">
        <v>2.8845717866215073</v>
      </c>
      <c r="T556" s="186">
        <v>2289.3426877948473</v>
      </c>
      <c r="U556" s="187">
        <v>173.07430719729044</v>
      </c>
    </row>
    <row r="557" spans="1:22" ht="15.95" customHeight="1" x14ac:dyDescent="0.25">
      <c r="A557" s="157" t="s">
        <v>40</v>
      </c>
      <c r="B557" s="158" t="s">
        <v>100</v>
      </c>
      <c r="C557" s="174">
        <v>10</v>
      </c>
      <c r="D557" s="175" t="s">
        <v>162</v>
      </c>
      <c r="E557" s="175" t="s">
        <v>42</v>
      </c>
      <c r="F557" s="174">
        <v>3</v>
      </c>
      <c r="G557" s="174">
        <v>1955</v>
      </c>
      <c r="H557" s="176">
        <v>9.8950000000000014</v>
      </c>
      <c r="I557" s="176">
        <v>0.20399999999999999</v>
      </c>
      <c r="J557" s="176"/>
      <c r="K557" s="176">
        <v>6.6299999999999998E-2</v>
      </c>
      <c r="L557" s="176"/>
      <c r="M557" s="176">
        <v>9.6910000000000007</v>
      </c>
      <c r="N557" s="177">
        <v>249.66</v>
      </c>
      <c r="O557" s="176">
        <v>6.343</v>
      </c>
      <c r="P557" s="177">
        <v>163.41999999999999</v>
      </c>
      <c r="Q557" s="178">
        <v>3.8814098641537148E-2</v>
      </c>
      <c r="R557" s="176">
        <v>89.38</v>
      </c>
      <c r="S557" s="179">
        <v>3.4692041365805899</v>
      </c>
      <c r="T557" s="179">
        <v>2328.845918492229</v>
      </c>
      <c r="U557" s="180">
        <v>208.15224819483541</v>
      </c>
    </row>
    <row r="558" spans="1:22" ht="15.95" customHeight="1" x14ac:dyDescent="0.25">
      <c r="A558" s="188" t="s">
        <v>40</v>
      </c>
      <c r="B558" s="189" t="s">
        <v>31</v>
      </c>
      <c r="C558" s="190">
        <v>7</v>
      </c>
      <c r="D558" s="191" t="s">
        <v>96</v>
      </c>
      <c r="E558" s="191"/>
      <c r="F558" s="190">
        <v>6</v>
      </c>
      <c r="G558" s="190">
        <v>1940</v>
      </c>
      <c r="H558" s="186">
        <v>10.239000000000001</v>
      </c>
      <c r="I558" s="186">
        <v>5.2580000000000002E-2</v>
      </c>
      <c r="J558" s="186">
        <v>0</v>
      </c>
      <c r="K558" s="186">
        <v>0</v>
      </c>
      <c r="L558" s="186">
        <v>0</v>
      </c>
      <c r="M558" s="186">
        <v>9.9839990000000007</v>
      </c>
      <c r="N558" s="192">
        <v>250.65</v>
      </c>
      <c r="O558" s="186">
        <v>9.9839990000000007</v>
      </c>
      <c r="P558" s="192">
        <v>250.65</v>
      </c>
      <c r="Q558" s="185">
        <v>3.9832431677638142E-2</v>
      </c>
      <c r="R558" s="186">
        <v>75.599999999999994</v>
      </c>
      <c r="S558" s="186">
        <v>3.0113318348294431</v>
      </c>
      <c r="T558" s="186">
        <v>2389.9459006582883</v>
      </c>
      <c r="U558" s="187">
        <v>180.67991008976657</v>
      </c>
    </row>
    <row r="559" spans="1:22" ht="15.95" customHeight="1" x14ac:dyDescent="0.25">
      <c r="A559" s="157" t="s">
        <v>40</v>
      </c>
      <c r="B559" s="158" t="s">
        <v>97</v>
      </c>
      <c r="C559" s="174">
        <v>10</v>
      </c>
      <c r="D559" s="175" t="s">
        <v>256</v>
      </c>
      <c r="E559" s="175" t="s">
        <v>42</v>
      </c>
      <c r="F559" s="174">
        <v>23</v>
      </c>
      <c r="G559" s="174">
        <v>1961</v>
      </c>
      <c r="H559" s="176">
        <v>40.898000000000003</v>
      </c>
      <c r="I559" s="176">
        <v>1.661376</v>
      </c>
      <c r="J559" s="176">
        <v>0</v>
      </c>
      <c r="K559" s="176">
        <v>0</v>
      </c>
      <c r="L559" s="176">
        <v>0.47957499999999997</v>
      </c>
      <c r="M559" s="176">
        <v>26.272995999999999</v>
      </c>
      <c r="N559" s="177">
        <v>1040.58</v>
      </c>
      <c r="O559" s="176">
        <v>38.757049000000002</v>
      </c>
      <c r="P559" s="177">
        <v>930.41</v>
      </c>
      <c r="Q559" s="178">
        <v>4.1655881815543687E-2</v>
      </c>
      <c r="R559" s="176">
        <v>93.304000000000002</v>
      </c>
      <c r="S559" s="179">
        <v>3.8866603969174882</v>
      </c>
      <c r="T559" s="179">
        <v>2499.3529089326212</v>
      </c>
      <c r="U559" s="180">
        <v>233.19962381504931</v>
      </c>
    </row>
    <row r="560" spans="1:22" ht="15.95" customHeight="1" thickBot="1" x14ac:dyDescent="0.3">
      <c r="A560" s="196" t="s">
        <v>40</v>
      </c>
      <c r="B560" s="197" t="s">
        <v>99</v>
      </c>
      <c r="C560" s="198">
        <v>10</v>
      </c>
      <c r="D560" s="199" t="s">
        <v>535</v>
      </c>
      <c r="E560" s="199"/>
      <c r="F560" s="198">
        <v>4</v>
      </c>
      <c r="G560" s="198" t="s">
        <v>412</v>
      </c>
      <c r="H560" s="200">
        <v>6.6512000000000002</v>
      </c>
      <c r="I560" s="200">
        <v>0.68759999999999999</v>
      </c>
      <c r="J560" s="200">
        <v>0.03</v>
      </c>
      <c r="K560" s="200">
        <v>-0.27850000000000003</v>
      </c>
      <c r="L560" s="200">
        <v>0.50090000000000001</v>
      </c>
      <c r="M560" s="200">
        <v>5.7111999999999998</v>
      </c>
      <c r="N560" s="201">
        <v>140.91</v>
      </c>
      <c r="O560" s="200">
        <v>6.2119999999999997</v>
      </c>
      <c r="P560" s="201">
        <v>140.91</v>
      </c>
      <c r="Q560" s="202">
        <v>4.4084876871762116E-2</v>
      </c>
      <c r="R560" s="200">
        <v>95.5</v>
      </c>
      <c r="S560" s="203">
        <v>4.2101057412532823</v>
      </c>
      <c r="T560" s="203">
        <v>2645.092612305727</v>
      </c>
      <c r="U560" s="204">
        <v>252.60634447519695</v>
      </c>
    </row>
    <row r="561" spans="1:21" ht="15.95" customHeight="1" thickBot="1" x14ac:dyDescent="0.25">
      <c r="A561" s="114"/>
      <c r="B561" s="114"/>
      <c r="C561" s="115"/>
      <c r="D561" s="116"/>
      <c r="E561" s="117"/>
      <c r="F561" s="115"/>
      <c r="G561" s="115"/>
      <c r="H561" s="118"/>
      <c r="I561" s="118"/>
      <c r="J561" s="118"/>
      <c r="K561" s="118"/>
      <c r="L561" s="118"/>
      <c r="M561" s="118"/>
      <c r="N561" s="119"/>
      <c r="O561" s="118"/>
      <c r="P561" s="119"/>
      <c r="Q561" s="120"/>
      <c r="R561" s="118"/>
      <c r="S561" s="121"/>
      <c r="T561" s="121"/>
      <c r="U561" s="122"/>
    </row>
    <row r="562" spans="1:21" ht="12.75" x14ac:dyDescent="0.2">
      <c r="A562" s="17"/>
      <c r="B562" s="17"/>
      <c r="C562" s="17"/>
      <c r="D562" s="17"/>
      <c r="E562" s="18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20"/>
      <c r="Q562" s="19"/>
      <c r="R562" s="19"/>
      <c r="S562" s="19"/>
      <c r="T562" s="19"/>
      <c r="U562" s="19"/>
    </row>
    <row r="563" spans="1:21" ht="12.75" x14ac:dyDescent="0.2">
      <c r="A563" s="17"/>
      <c r="B563" s="17"/>
      <c r="C563" s="17"/>
      <c r="D563" s="17"/>
      <c r="E563" s="18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20"/>
      <c r="Q563" s="19"/>
      <c r="R563" s="19"/>
      <c r="S563" s="19"/>
      <c r="T563" s="19"/>
      <c r="U563" s="19"/>
    </row>
    <row r="564" spans="1:21" ht="12.75" x14ac:dyDescent="0.2">
      <c r="A564" s="17"/>
      <c r="B564" s="17"/>
      <c r="C564" s="17"/>
      <c r="D564" s="17"/>
      <c r="E564" s="18"/>
      <c r="F564" s="19"/>
      <c r="G564" s="19"/>
      <c r="H564" s="19"/>
      <c r="I564" s="19"/>
      <c r="J564" s="19"/>
      <c r="K564" s="19"/>
      <c r="L564" s="20"/>
      <c r="M564" s="19"/>
      <c r="N564" s="19"/>
      <c r="O564" s="19"/>
      <c r="P564" s="20"/>
      <c r="Q564" s="19"/>
      <c r="R564" s="19"/>
      <c r="S564" s="19"/>
      <c r="T564" s="19"/>
      <c r="U564" s="19"/>
    </row>
    <row r="565" spans="1:21" ht="12.75" x14ac:dyDescent="0.2">
      <c r="A565" s="17"/>
      <c r="B565" s="17"/>
      <c r="C565" s="17"/>
      <c r="D565" s="17"/>
      <c r="E565" s="18"/>
      <c r="F565" s="19"/>
      <c r="G565" s="19"/>
      <c r="H565" s="19"/>
      <c r="I565" s="19"/>
      <c r="J565" s="19"/>
      <c r="K565" s="19"/>
      <c r="L565" s="20"/>
      <c r="M565" s="19"/>
      <c r="N565" s="19"/>
      <c r="O565" s="19"/>
      <c r="P565" s="20"/>
      <c r="Q565" s="19"/>
      <c r="R565" s="19"/>
      <c r="S565" s="19"/>
      <c r="T565" s="19"/>
      <c r="U565" s="19"/>
    </row>
    <row r="566" spans="1:21" ht="12.75" x14ac:dyDescent="0.2">
      <c r="A566" s="17"/>
      <c r="B566" s="17"/>
      <c r="C566" s="17"/>
      <c r="D566" s="17"/>
      <c r="E566" s="18"/>
      <c r="F566" s="19"/>
      <c r="G566" s="19"/>
      <c r="H566" s="19"/>
      <c r="I566" s="19"/>
      <c r="J566" s="19"/>
      <c r="K566" s="19"/>
      <c r="L566" s="20"/>
      <c r="M566" s="19"/>
      <c r="N566" s="19"/>
      <c r="O566" s="19"/>
      <c r="P566" s="20"/>
      <c r="Q566" s="19"/>
      <c r="R566" s="19"/>
      <c r="S566" s="19"/>
      <c r="T566" s="19"/>
      <c r="U566" s="19"/>
    </row>
    <row r="567" spans="1:21" ht="12.75" x14ac:dyDescent="0.2">
      <c r="A567" s="17"/>
      <c r="B567" s="17"/>
      <c r="C567" s="17"/>
      <c r="D567" s="17"/>
      <c r="E567" s="18"/>
      <c r="F567" s="19"/>
      <c r="G567" s="19"/>
      <c r="H567" s="19"/>
      <c r="I567" s="19"/>
      <c r="J567" s="19"/>
      <c r="K567" s="19"/>
      <c r="L567" s="20"/>
      <c r="M567" s="19"/>
      <c r="N567" s="19"/>
      <c r="O567" s="19"/>
      <c r="P567" s="20"/>
      <c r="Q567" s="19"/>
      <c r="R567" s="19"/>
      <c r="S567" s="19"/>
      <c r="T567" s="19"/>
      <c r="U567" s="19"/>
    </row>
    <row r="568" spans="1:21" ht="12.75" x14ac:dyDescent="0.2">
      <c r="A568" s="17"/>
      <c r="B568" s="17"/>
      <c r="C568" s="17"/>
      <c r="D568" s="17"/>
      <c r="E568" s="18"/>
      <c r="F568" s="19"/>
      <c r="G568" s="19"/>
      <c r="H568" s="19"/>
      <c r="I568" s="19"/>
      <c r="J568" s="19"/>
      <c r="K568" s="19"/>
      <c r="L568" s="20"/>
      <c r="M568" s="19"/>
      <c r="N568" s="19"/>
      <c r="O568" s="19"/>
      <c r="P568" s="20"/>
      <c r="Q568" s="19"/>
      <c r="R568" s="19"/>
      <c r="S568" s="19"/>
      <c r="T568" s="19"/>
      <c r="U568" s="19"/>
    </row>
    <row r="569" spans="1:21" ht="12.75" x14ac:dyDescent="0.2">
      <c r="A569" s="17"/>
      <c r="B569" s="17"/>
      <c r="C569" s="17"/>
      <c r="D569" s="17"/>
      <c r="E569" s="18"/>
      <c r="F569" s="19"/>
      <c r="G569" s="19"/>
      <c r="H569" s="19"/>
      <c r="I569" s="19"/>
      <c r="J569" s="19"/>
      <c r="K569" s="19"/>
      <c r="L569" s="20"/>
      <c r="M569" s="19"/>
      <c r="N569" s="19"/>
      <c r="O569" s="19"/>
      <c r="P569" s="20"/>
      <c r="Q569" s="19"/>
      <c r="R569" s="19"/>
      <c r="S569" s="19"/>
      <c r="T569" s="19"/>
      <c r="U569" s="19"/>
    </row>
    <row r="570" spans="1:21" ht="12.75" x14ac:dyDescent="0.2">
      <c r="A570" s="17"/>
      <c r="B570" s="17"/>
      <c r="C570" s="17"/>
      <c r="D570" s="17"/>
      <c r="E570" s="18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20"/>
      <c r="Q570" s="19"/>
      <c r="R570" s="19"/>
      <c r="S570" s="19"/>
      <c r="T570" s="19"/>
      <c r="U570" s="19"/>
    </row>
    <row r="571" spans="1:21" ht="12.75" x14ac:dyDescent="0.2">
      <c r="A571" s="17"/>
      <c r="B571" s="17"/>
      <c r="C571" s="17"/>
      <c r="D571" s="17"/>
      <c r="E571" s="18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20"/>
      <c r="Q571" s="19"/>
      <c r="R571" s="19"/>
      <c r="S571" s="19"/>
      <c r="T571" s="19"/>
      <c r="U571" s="19"/>
    </row>
    <row r="572" spans="1:21" x14ac:dyDescent="0.2">
      <c r="P572" s="107"/>
    </row>
    <row r="573" spans="1:21" x14ac:dyDescent="0.2">
      <c r="P573" s="107"/>
    </row>
  </sheetData>
  <autoFilter ref="A6:U82" xr:uid="{00000000-0009-0000-0000-000000000000}"/>
  <sortState xmlns:xlrd2="http://schemas.microsoft.com/office/spreadsheetml/2017/richdata2" ref="A438:V560">
    <sortCondition ref="Q438:Q560"/>
  </sortState>
  <mergeCells count="17">
    <mergeCell ref="A1:U1"/>
    <mergeCell ref="B3:B5"/>
    <mergeCell ref="A3:A5"/>
    <mergeCell ref="C3:C5"/>
    <mergeCell ref="D3:D5"/>
    <mergeCell ref="U3:U4"/>
    <mergeCell ref="H3:M3"/>
    <mergeCell ref="N3:N4"/>
    <mergeCell ref="O3:O4"/>
    <mergeCell ref="P3:P4"/>
    <mergeCell ref="Q3:Q4"/>
    <mergeCell ref="R3:R4"/>
    <mergeCell ref="T3:T4"/>
    <mergeCell ref="E3:E5"/>
    <mergeCell ref="F3:F4"/>
    <mergeCell ref="S3:S4"/>
    <mergeCell ref="G3:G4"/>
  </mergeCells>
  <phoneticPr fontId="12" type="noConversion"/>
  <pageMargins left="0.21" right="0.16" top="0.24" bottom="0.22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imones</vt:lpstr>
      <vt:lpstr>imones!Print_Titles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VMaciulevicius</dc:creator>
  <cp:lastModifiedBy>Ramunė Gurklienė – LŠTA</cp:lastModifiedBy>
  <dcterms:created xsi:type="dcterms:W3CDTF">2018-01-11T07:29:18Z</dcterms:created>
  <dcterms:modified xsi:type="dcterms:W3CDTF">2023-11-26T17:47:41Z</dcterms:modified>
</cp:coreProperties>
</file>