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lstalt-my.sharepoint.com/personal/ramune_lsta_lt/Documents/LSTA_dok/25_Šilumos suvartojimas daugiabuciuose/2023_03/"/>
    </mc:Choice>
  </mc:AlternateContent>
  <xr:revisionPtr revIDLastSave="0" documentId="8_{5FC455EF-1125-415B-8569-A7B6CBC8FA2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mones" sheetId="1" r:id="rId1"/>
  </sheets>
  <definedNames>
    <definedName name="_xlnm._FilterDatabase" localSheetId="0" hidden="1">imones!$A$6:$U$27</definedName>
    <definedName name="_xlnm.Print_Titles" localSheetId="0">imones!$4:$4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10" i="1" l="1"/>
  <c r="Y9" i="1"/>
  <c r="Y8" i="1"/>
  <c r="Y7" i="1"/>
  <c r="V331" i="1"/>
  <c r="V334" i="1"/>
  <c r="V327" i="1" l="1"/>
  <c r="V324" i="1"/>
  <c r="V328" i="1"/>
  <c r="V435" i="1"/>
  <c r="V112" i="1" l="1"/>
  <c r="V105" i="1"/>
  <c r="V119" i="1"/>
  <c r="V77" i="1"/>
  <c r="V33" i="1"/>
  <c r="V88" i="1"/>
  <c r="V49" i="1"/>
  <c r="V86" i="1"/>
  <c r="V118" i="1"/>
  <c r="V193" i="1"/>
  <c r="V214" i="1"/>
  <c r="V210" i="1"/>
  <c r="V215" i="1"/>
  <c r="V225" i="1"/>
  <c r="V216" i="1"/>
  <c r="V231" i="1"/>
  <c r="V227" i="1"/>
  <c r="V205" i="1"/>
  <c r="V198" i="1"/>
  <c r="V306" i="1"/>
  <c r="V307" i="1"/>
  <c r="V311" i="1"/>
  <c r="V283" i="1"/>
  <c r="V255" i="1"/>
  <c r="V300" i="1"/>
  <c r="V336" i="1"/>
  <c r="V297" i="1"/>
  <c r="V309" i="1"/>
  <c r="V316" i="1"/>
  <c r="V116" i="1"/>
  <c r="V66" i="1"/>
  <c r="V102" i="1"/>
  <c r="V115" i="1"/>
  <c r="V79" i="1"/>
  <c r="V14" i="1"/>
  <c r="V45" i="1"/>
  <c r="V82" i="1"/>
  <c r="V117" i="1"/>
  <c r="V80" i="1"/>
  <c r="V196" i="1"/>
  <c r="V195" i="1"/>
  <c r="V188" i="1"/>
  <c r="V178" i="1"/>
  <c r="V184" i="1"/>
  <c r="V187" i="1"/>
  <c r="V179" i="1"/>
  <c r="V180" i="1"/>
  <c r="V176" i="1"/>
  <c r="V181" i="1"/>
  <c r="V284" i="1"/>
  <c r="V275" i="1"/>
  <c r="V263" i="1"/>
  <c r="V265" i="1"/>
  <c r="V261" i="1"/>
  <c r="V257" i="1"/>
  <c r="V240" i="1"/>
  <c r="V272" i="1"/>
  <c r="V259" i="1"/>
  <c r="V285" i="1"/>
  <c r="V400" i="1"/>
  <c r="V372" i="1"/>
  <c r="V385" i="1"/>
  <c r="V374" i="1"/>
  <c r="V354" i="1"/>
  <c r="V368" i="1"/>
  <c r="V396" i="1"/>
  <c r="V398" i="1"/>
  <c r="V363" i="1"/>
  <c r="V355" i="1"/>
  <c r="V73" i="1"/>
  <c r="V103" i="1"/>
  <c r="V101" i="1"/>
  <c r="V106" i="1"/>
  <c r="V74" i="1"/>
  <c r="V92" i="1"/>
  <c r="V72" i="1"/>
  <c r="V96" i="1"/>
  <c r="V108" i="1"/>
  <c r="V104" i="1"/>
  <c r="V207" i="1"/>
  <c r="V219" i="1"/>
  <c r="V212" i="1"/>
  <c r="V224" i="1"/>
  <c r="V206" i="1"/>
  <c r="V220" i="1"/>
  <c r="V222" i="1"/>
  <c r="V208" i="1"/>
  <c r="V226" i="1"/>
  <c r="V221" i="1"/>
  <c r="V318" i="1"/>
  <c r="V326" i="1"/>
  <c r="V321" i="1"/>
  <c r="V323" i="1"/>
  <c r="V325" i="1"/>
  <c r="V317" i="1"/>
  <c r="V322" i="1"/>
  <c r="V420" i="1"/>
  <c r="V412" i="1"/>
  <c r="V409" i="1"/>
  <c r="V410" i="1"/>
  <c r="V419" i="1"/>
  <c r="V8" i="1"/>
  <c r="V11" i="1"/>
  <c r="V12" i="1"/>
  <c r="V213" i="1"/>
  <c r="V217" i="1"/>
  <c r="V329" i="1"/>
  <c r="V24" i="1"/>
  <c r="V20" i="1"/>
  <c r="V78" i="1"/>
  <c r="V27" i="1"/>
  <c r="V62" i="1"/>
  <c r="V91" i="1"/>
  <c r="V21" i="1"/>
  <c r="V107" i="1"/>
  <c r="V54" i="1"/>
  <c r="V61" i="1"/>
  <c r="V173" i="1"/>
  <c r="V137" i="1"/>
  <c r="V138" i="1"/>
  <c r="V158" i="1"/>
  <c r="V135" i="1"/>
  <c r="V157" i="1"/>
  <c r="V209" i="1"/>
  <c r="V134" i="1"/>
  <c r="V177" i="1"/>
  <c r="V145" i="1"/>
  <c r="V236" i="1"/>
  <c r="V253" i="1"/>
  <c r="V244" i="1"/>
  <c r="V252" i="1"/>
  <c r="V256" i="1"/>
  <c r="V234" i="1"/>
  <c r="V238" i="1"/>
  <c r="V248" i="1"/>
  <c r="V251" i="1"/>
  <c r="V258" i="1"/>
  <c r="V348" i="1"/>
  <c r="V346" i="1"/>
  <c r="V402" i="1"/>
  <c r="V352" i="1"/>
  <c r="V365" i="1"/>
  <c r="V364" i="1"/>
  <c r="V388" i="1"/>
  <c r="V375" i="1"/>
  <c r="V369" i="1"/>
  <c r="V399" i="1"/>
  <c r="V23" i="1"/>
  <c r="V15" i="1" l="1"/>
  <c r="V16" i="1"/>
  <c r="V42" i="1"/>
  <c r="V50" i="1"/>
  <c r="V51" i="1"/>
  <c r="V65" i="1"/>
  <c r="V70" i="1"/>
  <c r="V71" i="1"/>
  <c r="V111" i="1"/>
  <c r="V113" i="1"/>
  <c r="V182" i="1"/>
  <c r="V185" i="1"/>
  <c r="V201" i="1"/>
  <c r="V203" i="1"/>
  <c r="V204" i="1"/>
  <c r="V211" i="1"/>
  <c r="V218" i="1"/>
  <c r="V223" i="1"/>
  <c r="V229" i="1"/>
  <c r="V230" i="1"/>
  <c r="V320" i="1"/>
  <c r="V332" i="1"/>
  <c r="V333" i="1"/>
  <c r="V335" i="1"/>
  <c r="V338" i="1"/>
  <c r="V339" i="1"/>
  <c r="V340" i="1"/>
  <c r="V341" i="1"/>
  <c r="V342" i="1"/>
  <c r="V343" i="1"/>
  <c r="V425" i="1"/>
  <c r="V426" i="1"/>
  <c r="V427" i="1"/>
  <c r="V429" i="1"/>
  <c r="V430" i="1"/>
  <c r="V432" i="1"/>
  <c r="V433" i="1"/>
  <c r="V436" i="1"/>
  <c r="V437" i="1"/>
  <c r="V438" i="1"/>
  <c r="V31" i="1"/>
  <c r="V35" i="1"/>
  <c r="V53" i="1"/>
  <c r="V55" i="1"/>
  <c r="V60" i="1"/>
  <c r="V69" i="1"/>
  <c r="V81" i="1"/>
  <c r="V87" i="1"/>
  <c r="V93" i="1"/>
  <c r="V98" i="1"/>
  <c r="V140" i="1"/>
  <c r="V144" i="1"/>
  <c r="V147" i="1"/>
  <c r="V150" i="1"/>
  <c r="V152" i="1"/>
  <c r="V156" i="1"/>
  <c r="V159" i="1"/>
  <c r="V163" i="1"/>
  <c r="V165" i="1"/>
  <c r="V171" i="1"/>
  <c r="V288" i="1"/>
  <c r="V293" i="1"/>
  <c r="V295" i="1"/>
  <c r="V303" i="1"/>
  <c r="V305" i="1"/>
  <c r="V310" i="1"/>
  <c r="V314" i="1"/>
  <c r="V319" i="1"/>
  <c r="V330" i="1"/>
  <c r="V337" i="1"/>
  <c r="V406" i="1"/>
  <c r="V407" i="1"/>
  <c r="V413" i="1"/>
  <c r="V416" i="1"/>
  <c r="V417" i="1"/>
  <c r="V418" i="1"/>
  <c r="V423" i="1"/>
  <c r="V424" i="1"/>
  <c r="V431" i="1"/>
  <c r="V434" i="1"/>
  <c r="V9" i="1"/>
  <c r="V13" i="1"/>
  <c r="V56" i="1"/>
  <c r="V59" i="1"/>
  <c r="V75" i="1"/>
  <c r="V83" i="1"/>
  <c r="V85" i="1"/>
  <c r="V94" i="1"/>
  <c r="V110" i="1"/>
  <c r="V114" i="1"/>
  <c r="V169" i="1"/>
  <c r="V170" i="1"/>
  <c r="V172" i="1"/>
  <c r="V186" i="1"/>
  <c r="V190" i="1"/>
  <c r="V194" i="1"/>
  <c r="V197" i="1"/>
  <c r="V199" i="1"/>
  <c r="V200" i="1"/>
  <c r="V228" i="1"/>
  <c r="V232" i="1"/>
  <c r="V281" i="1"/>
  <c r="V286" i="1"/>
  <c r="V289" i="1"/>
  <c r="V298" i="1"/>
  <c r="V299" i="1"/>
  <c r="V301" i="1"/>
  <c r="V308" i="1"/>
  <c r="V312" i="1"/>
  <c r="V315" i="1"/>
  <c r="V349" i="1"/>
  <c r="V359" i="1"/>
  <c r="V376" i="1"/>
  <c r="V381" i="1"/>
  <c r="V384" i="1"/>
  <c r="V386" i="1"/>
  <c r="V389" i="1"/>
  <c r="V394" i="1"/>
  <c r="V403" i="1"/>
  <c r="V421" i="1"/>
  <c r="V34" i="1"/>
  <c r="V37" i="1"/>
  <c r="V43" i="1"/>
  <c r="V63" i="1"/>
  <c r="V68" i="1"/>
  <c r="V84" i="1"/>
  <c r="V90" i="1"/>
  <c r="V109" i="1"/>
  <c r="V99" i="1"/>
  <c r="V100" i="1"/>
  <c r="V149" i="1"/>
  <c r="V162" i="1"/>
  <c r="V164" i="1"/>
  <c r="V167" i="1"/>
  <c r="V174" i="1"/>
  <c r="V175" i="1"/>
  <c r="V183" i="1"/>
  <c r="V189" i="1"/>
  <c r="V192" i="1"/>
  <c r="V202" i="1"/>
  <c r="V237" i="1"/>
  <c r="V241" i="1"/>
  <c r="V243" i="1"/>
  <c r="V246" i="1"/>
  <c r="V247" i="1"/>
  <c r="V250" i="1"/>
  <c r="V254" i="1"/>
  <c r="V264" i="1"/>
  <c r="V277" i="1"/>
  <c r="V287" i="1"/>
  <c r="V366" i="1"/>
  <c r="V373" i="1"/>
  <c r="V392" i="1"/>
  <c r="V401" i="1"/>
  <c r="V404" i="1"/>
  <c r="V405" i="1"/>
  <c r="V414" i="1"/>
  <c r="V415" i="1"/>
  <c r="V422" i="1"/>
  <c r="V428" i="1"/>
  <c r="V7" i="1"/>
  <c r="V18" i="1"/>
  <c r="V19" i="1"/>
  <c r="V26" i="1"/>
  <c r="V29" i="1"/>
  <c r="V39" i="1"/>
  <c r="V44" i="1"/>
  <c r="V48" i="1"/>
  <c r="V52" i="1"/>
  <c r="V58" i="1"/>
  <c r="V120" i="1"/>
  <c r="V121" i="1"/>
  <c r="V122" i="1"/>
  <c r="V123" i="1"/>
  <c r="V124" i="1"/>
  <c r="V125" i="1"/>
  <c r="V126" i="1"/>
  <c r="V127" i="1"/>
  <c r="V128" i="1"/>
  <c r="V129" i="1"/>
  <c r="V269" i="1"/>
  <c r="V270" i="1"/>
  <c r="V271" i="1"/>
  <c r="V273" i="1"/>
  <c r="V274" i="1"/>
  <c r="V276" i="1"/>
  <c r="V278" i="1"/>
  <c r="V279" i="1"/>
  <c r="V282" i="1"/>
  <c r="V291" i="1"/>
  <c r="V356" i="1"/>
  <c r="V358" i="1"/>
  <c r="V360" i="1"/>
  <c r="V361" i="1"/>
  <c r="V362" i="1"/>
  <c r="V367" i="1"/>
  <c r="V370" i="1"/>
  <c r="V371" i="1"/>
  <c r="V378" i="1"/>
  <c r="V408" i="1"/>
  <c r="V10" i="1"/>
  <c r="V17" i="1"/>
  <c r="V22" i="1"/>
  <c r="V25" i="1"/>
  <c r="V28" i="1"/>
  <c r="V32" i="1"/>
  <c r="V38" i="1"/>
  <c r="V40" i="1"/>
  <c r="V41" i="1"/>
  <c r="V46" i="1"/>
  <c r="V47" i="1"/>
  <c r="V130" i="1"/>
  <c r="V131" i="1"/>
  <c r="V132" i="1"/>
  <c r="V139" i="1"/>
  <c r="V142" i="1"/>
  <c r="V146" i="1"/>
  <c r="V148" i="1"/>
  <c r="V151" i="1"/>
  <c r="V154" i="1"/>
  <c r="V166" i="1"/>
  <c r="V168" i="1"/>
  <c r="V233" i="1"/>
  <c r="V235" i="1"/>
  <c r="V239" i="1"/>
  <c r="V242" i="1"/>
  <c r="V249" i="1"/>
  <c r="V260" i="1"/>
  <c r="V262" i="1"/>
  <c r="V266" i="1"/>
  <c r="V267" i="1"/>
  <c r="V292" i="1"/>
  <c r="V344" i="1"/>
  <c r="V345" i="1"/>
  <c r="V347" i="1"/>
  <c r="V350" i="1"/>
  <c r="V351" i="1"/>
  <c r="V353" i="1"/>
  <c r="V357" i="1"/>
  <c r="V383" i="1"/>
  <c r="V390" i="1"/>
  <c r="V393" i="1"/>
  <c r="V30" i="1"/>
  <c r="V36" i="1"/>
  <c r="V57" i="1"/>
  <c r="V64" i="1"/>
  <c r="V67" i="1"/>
  <c r="V76" i="1"/>
  <c r="V89" i="1"/>
  <c r="V95" i="1"/>
  <c r="V97" i="1"/>
  <c r="V141" i="1"/>
  <c r="V133" i="1"/>
  <c r="V153" i="1"/>
  <c r="V161" i="1"/>
  <c r="V155" i="1"/>
  <c r="V136" i="1"/>
  <c r="V143" i="1"/>
  <c r="V160" i="1"/>
  <c r="V191" i="1"/>
  <c r="V245" i="1"/>
  <c r="V290" i="1"/>
  <c r="V296" i="1"/>
  <c r="V280" i="1"/>
  <c r="V294" i="1"/>
  <c r="V302" i="1"/>
  <c r="V304" i="1"/>
  <c r="V268" i="1"/>
  <c r="V313" i="1"/>
  <c r="V411" i="1"/>
  <c r="V377" i="1"/>
  <c r="V397" i="1"/>
  <c r="V391" i="1"/>
  <c r="V395" i="1"/>
  <c r="V379" i="1"/>
  <c r="V387" i="1"/>
  <c r="V382" i="1"/>
  <c r="V380" i="1"/>
</calcChain>
</file>

<file path=xl/sharedStrings.xml><?xml version="1.0" encoding="utf-8"?>
<sst xmlns="http://schemas.openxmlformats.org/spreadsheetml/2006/main" count="1813" uniqueCount="495">
  <si>
    <t>Miestas</t>
  </si>
  <si>
    <t>Pastatų grupės kategorija pagal šilumos suvartojimą</t>
  </si>
  <si>
    <t>Nr.</t>
  </si>
  <si>
    <t>Adresas</t>
  </si>
  <si>
    <t>Namo renovacijos tipas</t>
  </si>
  <si>
    <t>Butų sk.</t>
  </si>
  <si>
    <t>Statybos metai</t>
  </si>
  <si>
    <t>Suvartotas šilumos kiekis</t>
  </si>
  <si>
    <t>Namo 
plotas</t>
  </si>
  <si>
    <t>Apmokestinta šiluma šildymui gyventojams</t>
  </si>
  <si>
    <t>Butų 
plotas</t>
  </si>
  <si>
    <t xml:space="preserve">Šilumos 
suvartojimas šildymui </t>
  </si>
  <si>
    <t xml:space="preserve">Šilumos kaina gyventojams
(su PVM) </t>
  </si>
  <si>
    <t>Mokėjimai už šilumą 1 m² ploto šildymui                 (su PVM)</t>
  </si>
  <si>
    <t>Šilumos suvartojimas 60 m² ploto buto šildymui</t>
  </si>
  <si>
    <t>Mokėjimai už šilumą 60 m² ploto buto šildymui 
(su PVM)</t>
  </si>
  <si>
    <t xml:space="preserve">Iš viso 
</t>
  </si>
  <si>
    <t xml:space="preserve">Karštam vandeniui ruošti </t>
  </si>
  <si>
    <t>Karšto vandens temp. palaikymui</t>
  </si>
  <si>
    <t>Su nepaskirstytu karštu vandeniu</t>
  </si>
  <si>
    <t>Bendrosioms reikmėms</t>
  </si>
  <si>
    <t xml:space="preserve">Butų ir kitų patalpų šildymui </t>
  </si>
  <si>
    <t>MWh/m²/mėn</t>
  </si>
  <si>
    <t>vnt.</t>
  </si>
  <si>
    <t>metai</t>
  </si>
  <si>
    <t>MWh</t>
  </si>
  <si>
    <t>m²</t>
  </si>
  <si>
    <t>EUR/MWh</t>
  </si>
  <si>
    <t>EUR/m²/mėn</t>
  </si>
  <si>
    <t>kWh/mėn</t>
  </si>
  <si>
    <t>EUR/mėn</t>
  </si>
  <si>
    <t>I</t>
  </si>
  <si>
    <t>II</t>
  </si>
  <si>
    <t>III</t>
  </si>
  <si>
    <t>IV</t>
  </si>
  <si>
    <t>Pilnai renovuotas</t>
  </si>
  <si>
    <t>Nerenovuotas</t>
  </si>
  <si>
    <t>iki 1992</t>
  </si>
  <si>
    <t>Kaunas</t>
  </si>
  <si>
    <t>Ašmenos 1-oji g. 10</t>
  </si>
  <si>
    <t>Šiauliai</t>
  </si>
  <si>
    <t>Panevėžys</t>
  </si>
  <si>
    <t>Pasvalys</t>
  </si>
  <si>
    <t xml:space="preserve">iki 1992 </t>
  </si>
  <si>
    <t>Rokiškis</t>
  </si>
  <si>
    <t>Taikos g. 18</t>
  </si>
  <si>
    <t>Kėdainiai</t>
  </si>
  <si>
    <t>Liepų al. 15A</t>
  </si>
  <si>
    <t>Ramygalos g. 67</t>
  </si>
  <si>
    <t>Kupiškis</t>
  </si>
  <si>
    <t>Technikos g. 7</t>
  </si>
  <si>
    <t>Vilties g. 47</t>
  </si>
  <si>
    <t>Švyturio g. 19</t>
  </si>
  <si>
    <t>Smėlynės g. 73</t>
  </si>
  <si>
    <t>Švyturio g. 9</t>
  </si>
  <si>
    <t>Zarasai</t>
  </si>
  <si>
    <t>Vytauto skg. 12</t>
  </si>
  <si>
    <t>Žagienės g. 4</t>
  </si>
  <si>
    <t>Nevėžio g. 24</t>
  </si>
  <si>
    <t>Utena</t>
  </si>
  <si>
    <t>renovuotas</t>
  </si>
  <si>
    <t>nerenovuotas</t>
  </si>
  <si>
    <t>Dalinai renovuotas</t>
  </si>
  <si>
    <t>RENOVUOTAS</t>
  </si>
  <si>
    <t>Kailinių g. 5</t>
  </si>
  <si>
    <t>Sodų g. 4</t>
  </si>
  <si>
    <t>Vilniaus g. 5</t>
  </si>
  <si>
    <t>Vilniaus g. 4</t>
  </si>
  <si>
    <t>Kauno g. 33</t>
  </si>
  <si>
    <t>Kranto g. 47</t>
  </si>
  <si>
    <t>Kranto g. 37</t>
  </si>
  <si>
    <t>Molainių g. 8</t>
  </si>
  <si>
    <t>Gėlių g. 3</t>
  </si>
  <si>
    <t>Rasos g. 6</t>
  </si>
  <si>
    <t>J. Basanavičiaus g. 102</t>
  </si>
  <si>
    <t>Žemaitės g. 32</t>
  </si>
  <si>
    <t>A. Kanapinsko g. 8</t>
  </si>
  <si>
    <t>Jaunystės g. 11</t>
  </si>
  <si>
    <t>P. Širvio g. 5</t>
  </si>
  <si>
    <t>S. Kerbedžio g. 24</t>
  </si>
  <si>
    <t>A. Smetonos g. 5A</t>
  </si>
  <si>
    <t>Anykščiai</t>
  </si>
  <si>
    <t>Lazdijai</t>
  </si>
  <si>
    <t>M. Gustaičio g. 2</t>
  </si>
  <si>
    <t>NERENOVUOTAS</t>
  </si>
  <si>
    <t>Vilties g. 22A</t>
  </si>
  <si>
    <t>Kauno g. 14</t>
  </si>
  <si>
    <t>Seinų g. 3</t>
  </si>
  <si>
    <t>Kretinga</t>
  </si>
  <si>
    <t>Prienai</t>
  </si>
  <si>
    <t>Ežero g. 15</t>
  </si>
  <si>
    <t>Ukmergė</t>
  </si>
  <si>
    <t>S. Daukanto g. 67 "Rasa"</t>
  </si>
  <si>
    <t>Ežero g. 14</t>
  </si>
  <si>
    <t>Savanorių g. 54</t>
  </si>
  <si>
    <t>Antakalnio g. 70 "Draugystė"</t>
  </si>
  <si>
    <t>Draugystės g. 62</t>
  </si>
  <si>
    <t>Jaunimo g. 56</t>
  </si>
  <si>
    <t>Pivonijos g. 5A</t>
  </si>
  <si>
    <t>Vasario 16-osios g. 49 "Liepa-2"</t>
  </si>
  <si>
    <t>Pašilės g. 8</t>
  </si>
  <si>
    <t>Anykščių g. 3</t>
  </si>
  <si>
    <t>Brastos g. 26</t>
  </si>
  <si>
    <t>P. Višinskio g. 37</t>
  </si>
  <si>
    <t>Kęstučio g. 1, Utena</t>
  </si>
  <si>
    <t>Ramybės g. 5</t>
  </si>
  <si>
    <t>Savanorių g. 42</t>
  </si>
  <si>
    <t>Laisvės g. 4</t>
  </si>
  <si>
    <t>Laisvės g. 8</t>
  </si>
  <si>
    <t>Savanorių g. 50</t>
  </si>
  <si>
    <t>Savanorių g. 52</t>
  </si>
  <si>
    <t>Kęstučio g. 16</t>
  </si>
  <si>
    <t>Pasieniečių g.4</t>
  </si>
  <si>
    <t>Pasieniečių g.6</t>
  </si>
  <si>
    <t>Topolių aklg. 7</t>
  </si>
  <si>
    <t>Savanorių g. 33</t>
  </si>
  <si>
    <t>Savanorių g. 59</t>
  </si>
  <si>
    <t>Savanorių g. 62</t>
  </si>
  <si>
    <t>Savanorių g. 39</t>
  </si>
  <si>
    <t>Savanorių g. 22</t>
  </si>
  <si>
    <t>Kęstučio g. 2</t>
  </si>
  <si>
    <t>Kęstučio g. 18</t>
  </si>
  <si>
    <t>Žalioji g.13</t>
  </si>
  <si>
    <t xml:space="preserve">Žemaičių g. 6 </t>
  </si>
  <si>
    <t>Žemaičių g. 8</t>
  </si>
  <si>
    <t>Savanorių g. 43</t>
  </si>
  <si>
    <t>Šventupė</t>
  </si>
  <si>
    <t>Renovuotas</t>
  </si>
  <si>
    <t>Šviesos g. 9</t>
  </si>
  <si>
    <t>Kailinių g. 3</t>
  </si>
  <si>
    <t>Žalioji g. 17</t>
  </si>
  <si>
    <t>Kosmonautų g. 5</t>
  </si>
  <si>
    <t>Kosmonautų g. 14</t>
  </si>
  <si>
    <t>Žemaitės g. 8</t>
  </si>
  <si>
    <t>Kauno g. 5</t>
  </si>
  <si>
    <t>Karaliaus Mindaugo g. 8</t>
  </si>
  <si>
    <t>Vilties g. 31</t>
  </si>
  <si>
    <t>Žemaitės g. 20</t>
  </si>
  <si>
    <t>A. Kulviečio g. 22</t>
  </si>
  <si>
    <t>Chemikų g. 108</t>
  </si>
  <si>
    <t>Chemikų g. 122</t>
  </si>
  <si>
    <t>Ruklio g. 10</t>
  </si>
  <si>
    <t>Žeimių g. 26</t>
  </si>
  <si>
    <t>Mokyklos g. 10</t>
  </si>
  <si>
    <t>Kauno g. 68</t>
  </si>
  <si>
    <t>Miškininkų g. 11</t>
  </si>
  <si>
    <t>Savanorių g. 24</t>
  </si>
  <si>
    <t>Dzūkų g. 11</t>
  </si>
  <si>
    <t>Dainavos g. 11</t>
  </si>
  <si>
    <t>Vilties g. 30</t>
  </si>
  <si>
    <t>Vilties g. 26-2</t>
  </si>
  <si>
    <t>Vilties g. 28</t>
  </si>
  <si>
    <t>M.Gustaičio g. 13</t>
  </si>
  <si>
    <t>Deltuvos g. 10A</t>
  </si>
  <si>
    <t>Darbo g. 11</t>
  </si>
  <si>
    <t>Jaunimo g. 19</t>
  </si>
  <si>
    <t>Varėna</t>
  </si>
  <si>
    <t>Rūtų g. 5</t>
  </si>
  <si>
    <t>K.Donelaičio g. 12, Utena</t>
  </si>
  <si>
    <t>Jonavos m.</t>
  </si>
  <si>
    <t>Ruklos mstl.</t>
  </si>
  <si>
    <t>Chemikų g. 64</t>
  </si>
  <si>
    <t>Šviesos g. 8</t>
  </si>
  <si>
    <t>Senamiesčio g. 9</t>
  </si>
  <si>
    <t>Vilniaus g. 14</t>
  </si>
  <si>
    <t>Kailinių g. 7</t>
  </si>
  <si>
    <t>Ryto g. 23</t>
  </si>
  <si>
    <t>Vytauto 23, Prienai</t>
  </si>
  <si>
    <t>Pašilės g. 46</t>
  </si>
  <si>
    <t>Partizanų g. 88</t>
  </si>
  <si>
    <t>Kranto g. 41</t>
  </si>
  <si>
    <t>A. Kulviečio g. 6</t>
  </si>
  <si>
    <t>Kosmonautų g. 44</t>
  </si>
  <si>
    <t>Varnutės g. 5</t>
  </si>
  <si>
    <t>Žemaitės g. 18</t>
  </si>
  <si>
    <t>Laisvės al. 2</t>
  </si>
  <si>
    <t>Vytauto g. 65</t>
  </si>
  <si>
    <t>Jaunimo g. 4*</t>
  </si>
  <si>
    <t>Rytų g. 6</t>
  </si>
  <si>
    <t>V. Landsbergio-Žemkalnio g. 6</t>
  </si>
  <si>
    <t>K. Griniaus g. 3</t>
  </si>
  <si>
    <t xml:space="preserve">K. Škirpos g. 15*** </t>
  </si>
  <si>
    <t>V. Krėvės 115 A**</t>
  </si>
  <si>
    <t>Šv. Gertrūdos g. 31</t>
  </si>
  <si>
    <t>M. Dobužinskio g. 8</t>
  </si>
  <si>
    <t>Vaidoto g. 36</t>
  </si>
  <si>
    <t>Dainų g. 44A</t>
  </si>
  <si>
    <t>Algirdo Juliaus Greimo g. 63</t>
  </si>
  <si>
    <t>Algirdo Juliaus Greimo g. 75A</t>
  </si>
  <si>
    <t>J. Basanavičiaus g. 148B</t>
  </si>
  <si>
    <t>Ramygalos g. 63</t>
  </si>
  <si>
    <t>Beržų g. 39</t>
  </si>
  <si>
    <t>Parko g. 41A</t>
  </si>
  <si>
    <t>Projektuotojų g. 10A</t>
  </si>
  <si>
    <t>Projektuotojų g. 10B</t>
  </si>
  <si>
    <t>Ateities g. 32</t>
  </si>
  <si>
    <t>Dariaus ir Girėno g. 27</t>
  </si>
  <si>
    <t>Molainių g. 54</t>
  </si>
  <si>
    <t>P. Lukšio g. 6</t>
  </si>
  <si>
    <t>Vilniaus g. 18</t>
  </si>
  <si>
    <t>J. Tilvyčio g. 42</t>
  </si>
  <si>
    <t>Aukštaičių g. 70</t>
  </si>
  <si>
    <t>Savitiškio g. 1</t>
  </si>
  <si>
    <t>S. Dariaus ir S. Girėno g. 1</t>
  </si>
  <si>
    <t>Katedros g. 4</t>
  </si>
  <si>
    <t>A. Kulviečio g. 23</t>
  </si>
  <si>
    <t>Chemikų g. 126</t>
  </si>
  <si>
    <t>Chemikų g. 78</t>
  </si>
  <si>
    <t>Lietavos g. 35</t>
  </si>
  <si>
    <t>A.Vienuolio g. 11</t>
  </si>
  <si>
    <t>A.Vienuolio g. 9</t>
  </si>
  <si>
    <t>Žiburio g. 8</t>
  </si>
  <si>
    <t>Šviesos g. 12</t>
  </si>
  <si>
    <t>Vairuotojų g. 3</t>
  </si>
  <si>
    <t>Šviesos g. 11</t>
  </si>
  <si>
    <t>Mindaugo g. 19</t>
  </si>
  <si>
    <t>Ligoninės g. 2</t>
  </si>
  <si>
    <t>Žiburio g. 16A</t>
  </si>
  <si>
    <t>Miklusėnų g. 33</t>
  </si>
  <si>
    <t>Šaltinių g. 12</t>
  </si>
  <si>
    <t>A. Jonyno g. 11</t>
  </si>
  <si>
    <t>Jaunimo g. 76</t>
  </si>
  <si>
    <t>Jaunimo g. 23</t>
  </si>
  <si>
    <t>Jurgiškių g. 12</t>
  </si>
  <si>
    <t>Jaunimo g. 27</t>
  </si>
  <si>
    <t>Vilniaus g. 27</t>
  </si>
  <si>
    <t>Pramonės g. 4</t>
  </si>
  <si>
    <t>Alyvų tak. 22</t>
  </si>
  <si>
    <t>Miško g. 11</t>
  </si>
  <si>
    <t>Piliakalnio g. 10</t>
  </si>
  <si>
    <t>Alytus</t>
  </si>
  <si>
    <t>Savanorių g. 3 a</t>
  </si>
  <si>
    <t>Savanorių g. 5 a</t>
  </si>
  <si>
    <t>Savanorių g. 47</t>
  </si>
  <si>
    <t>Topolių aklg. 5</t>
  </si>
  <si>
    <t>Melioratorių g.79</t>
  </si>
  <si>
    <t>Melioratorių g.57</t>
  </si>
  <si>
    <t>Žalioji g.  12  (2)</t>
  </si>
  <si>
    <t>Žalioji g. 12  (1)</t>
  </si>
  <si>
    <t>Seinų g. 5</t>
  </si>
  <si>
    <t>Vilties g. 34-1</t>
  </si>
  <si>
    <t>Vilties g. 34-2</t>
  </si>
  <si>
    <t>Vilties g. 22</t>
  </si>
  <si>
    <t>Radvilų g. 15</t>
  </si>
  <si>
    <t>Radvilų g. 23</t>
  </si>
  <si>
    <t>Miškų g. 32</t>
  </si>
  <si>
    <t>Anykščių g. 13</t>
  </si>
  <si>
    <t>Maironio g. 7</t>
  </si>
  <si>
    <t>S. Daukanto g. 63</t>
  </si>
  <si>
    <t>Vilniaus g. 95</t>
  </si>
  <si>
    <t>Miškų g. 38</t>
  </si>
  <si>
    <t>Deltuvos g. 10</t>
  </si>
  <si>
    <t>Vilniaus g. 87</t>
  </si>
  <si>
    <t>Vilniaus g. 96A</t>
  </si>
  <si>
    <t>Žiedo g. 5B</t>
  </si>
  <si>
    <t>Linų g. 14</t>
  </si>
  <si>
    <t>S. Daukanto g. 71</t>
  </si>
  <si>
    <t>Dariaus ir Girėno g. 10</t>
  </si>
  <si>
    <t>Maironio g. 9</t>
  </si>
  <si>
    <t>Pilies g. 5</t>
  </si>
  <si>
    <t>Žiedo g. 5A</t>
  </si>
  <si>
    <t>Dariaus ir Girėno g. 26 "Viktorija"</t>
  </si>
  <si>
    <t>Žiedo g. 3</t>
  </si>
  <si>
    <t>J. Biliūno g. 5</t>
  </si>
  <si>
    <t>Vilniaus g. 94</t>
  </si>
  <si>
    <t>Alyvų g. 1</t>
  </si>
  <si>
    <t>Pivonijos g. 3A</t>
  </si>
  <si>
    <t>Gedimino g. 3</t>
  </si>
  <si>
    <t>Darbo g. 3</t>
  </si>
  <si>
    <t>Maironio g. 2</t>
  </si>
  <si>
    <t>Linų g. 10</t>
  </si>
  <si>
    <t>Vilniaus g. 100A</t>
  </si>
  <si>
    <t>Mokėjimai už šilumą 60 m² ploto buto šildymui **
(be PVM)</t>
  </si>
  <si>
    <t>Medvėgalio g. 31</t>
  </si>
  <si>
    <t>Savanorių pr. 409</t>
  </si>
  <si>
    <t>J. Gruodžio g. 31</t>
  </si>
  <si>
    <t>K. Korsako g. 41</t>
  </si>
  <si>
    <t>Kviečių g. 22</t>
  </si>
  <si>
    <t>Varpo g. 53</t>
  </si>
  <si>
    <t>Tilžės g. 126A</t>
  </si>
  <si>
    <t>Taikos g. 5, Utena</t>
  </si>
  <si>
    <t>J.Basanavičiaus g. 110b, Utena</t>
  </si>
  <si>
    <t>Utenio a. g. 10, Utena</t>
  </si>
  <si>
    <t>Tauragnų g. 4, Utena</t>
  </si>
  <si>
    <t>Statybininkų g. 21</t>
  </si>
  <si>
    <t>Kaštonų g. 20</t>
  </si>
  <si>
    <t>Piliakalnio g. 3</t>
  </si>
  <si>
    <t>Merkinės g. 2D</t>
  </si>
  <si>
    <t>Užuolankos g. 28</t>
  </si>
  <si>
    <t>Gardino g. 41</t>
  </si>
  <si>
    <t>Kosmonautų g. 32</t>
  </si>
  <si>
    <t>Lietavos g. 33</t>
  </si>
  <si>
    <t>Chemikų g. 100</t>
  </si>
  <si>
    <t>Žiburio g. 13</t>
  </si>
  <si>
    <t>Seinų g. 22</t>
  </si>
  <si>
    <t>Dainavos g. 12</t>
  </si>
  <si>
    <t>Ateities g. 3-1</t>
  </si>
  <si>
    <t>Vilties g. 18</t>
  </si>
  <si>
    <t>Vilties g. 26-1</t>
  </si>
  <si>
    <t>M. Gustaičio g. 11</t>
  </si>
  <si>
    <t>Dainavos g. 3</t>
  </si>
  <si>
    <t>J. Basanavičiaus 20A, Prienai</t>
  </si>
  <si>
    <t>S. Šalkauskio g. 12</t>
  </si>
  <si>
    <t>Kviečių g. 56</t>
  </si>
  <si>
    <t>Vytauto g. 154</t>
  </si>
  <si>
    <t>Gegužių g. 73</t>
  </si>
  <si>
    <t>Ežero g. 31</t>
  </si>
  <si>
    <t>Draugystės pr. 7</t>
  </si>
  <si>
    <t>Krymo g. 26</t>
  </si>
  <si>
    <t>Gardino g. 27</t>
  </si>
  <si>
    <t>Dubijos g. 5</t>
  </si>
  <si>
    <t>Rasos g. 1, Ginkūnų k.</t>
  </si>
  <si>
    <t>Energetikų g. 9</t>
  </si>
  <si>
    <t>Taikos g. 22, Utena</t>
  </si>
  <si>
    <t>Vaižganto g. 6, Utena</t>
  </si>
  <si>
    <t>Maironio g. 13, Utena</t>
  </si>
  <si>
    <t>Taikos g. 52, Utena</t>
  </si>
  <si>
    <t>Aušros g. 2, Utena</t>
  </si>
  <si>
    <t>Aukštakalnio g. 116, Utena</t>
  </si>
  <si>
    <t>Kęstučio  g. 6, Utena</t>
  </si>
  <si>
    <t>Jaunimo g. 7</t>
  </si>
  <si>
    <t>Jaunimo g. 18</t>
  </si>
  <si>
    <t>Miklusėnų g. 35</t>
  </si>
  <si>
    <t>Jaunimo g. 14</t>
  </si>
  <si>
    <t>Naujoji g. 58</t>
  </si>
  <si>
    <t>Jurgiškių g. 27</t>
  </si>
  <si>
    <t>Jurgiškių g. 28</t>
  </si>
  <si>
    <t>Žemaitės g. 14</t>
  </si>
  <si>
    <t>Žalioji g. 4</t>
  </si>
  <si>
    <t>Miškininkų g. 10</t>
  </si>
  <si>
    <t>Žiburio g. 5</t>
  </si>
  <si>
    <t>A.Vienuolio g. 13</t>
  </si>
  <si>
    <t>Liudiškių g. 23</t>
  </si>
  <si>
    <t>A.Vienuolio g. 15</t>
  </si>
  <si>
    <t>J.Basanavičiaus g. 50</t>
  </si>
  <si>
    <t>J.Biliūno g. 6</t>
  </si>
  <si>
    <t>Žiburio g. 9</t>
  </si>
  <si>
    <t>J.Biliūno g. 16</t>
  </si>
  <si>
    <t>Vilniaus g. 39A</t>
  </si>
  <si>
    <t>Kauno g. 3</t>
  </si>
  <si>
    <t>Kauno g. 8</t>
  </si>
  <si>
    <t>Kauno g. 8A</t>
  </si>
  <si>
    <t>Vilties g. 20</t>
  </si>
  <si>
    <t>AUŠROS G. 1</t>
  </si>
  <si>
    <t>DZŪKŲ G. 23</t>
  </si>
  <si>
    <t>SAVANORIŲ G. 20</t>
  </si>
  <si>
    <t>SAVANORIŲ G. 46</t>
  </si>
  <si>
    <t xml:space="preserve">VYTAUTO G. 38 </t>
  </si>
  <si>
    <t>VYTAUTO G. 40</t>
  </si>
  <si>
    <t>VYTAUTO G. 44</t>
  </si>
  <si>
    <t>VYTAUTO G. 46</t>
  </si>
  <si>
    <t>DZŪKŲ G. 62</t>
  </si>
  <si>
    <t>M.K.ČIURLIONIO G. 11</t>
  </si>
  <si>
    <t>M.K.ČIURLIONIO G. 8</t>
  </si>
  <si>
    <t>MARCINKONIŲ G. 16</t>
  </si>
  <si>
    <t>MARCINKONIŲ G. 8</t>
  </si>
  <si>
    <t>VYTAUTO G. 10</t>
  </si>
  <si>
    <t>MARCINKONIŲ G. 6</t>
  </si>
  <si>
    <t>VILTIES G. 33</t>
  </si>
  <si>
    <t>ŽALIOJI G. 33</t>
  </si>
  <si>
    <t>M.K.ČIURLIONIO G. 37</t>
  </si>
  <si>
    <t>MARCINKONIŲ G. 1</t>
  </si>
  <si>
    <t>MOKYKLOS G. 4</t>
  </si>
  <si>
    <t>MOKYKLOS G. 5, LAIPTINĖ NR. 1</t>
  </si>
  <si>
    <t>Šilumos suvartojimo ir mokėjimų už šilumą analizė Lietuvos miestų daugiabučiuose gyvenamuosiuose namuose  (2023 m. kovo mėn.)</t>
  </si>
  <si>
    <t>Patizanų g. 34A</t>
  </si>
  <si>
    <t>V. Kudirkos g. 26</t>
  </si>
  <si>
    <t>T. Masiulio g. 1</t>
  </si>
  <si>
    <t>R. Kalantos g. 127</t>
  </si>
  <si>
    <t>Gedimino g. 13A</t>
  </si>
  <si>
    <t>Svajonių al. 1</t>
  </si>
  <si>
    <t>Totorių g. 10</t>
  </si>
  <si>
    <t>Giedraičių g. 9</t>
  </si>
  <si>
    <t>Šiaurės pr. 13</t>
  </si>
  <si>
    <t>E. Ožeškienės g. 24</t>
  </si>
  <si>
    <t>Maironio g. 33</t>
  </si>
  <si>
    <t>M. Riomerio g. 35</t>
  </si>
  <si>
    <t>Parodos g. 8</t>
  </si>
  <si>
    <t>S. Daukanto g. 26</t>
  </si>
  <si>
    <t>Tunelio g. 45</t>
  </si>
  <si>
    <t>V. Putvinskio g. 7A</t>
  </si>
  <si>
    <t>Vytauto pr. 30</t>
  </si>
  <si>
    <t>Bajorų g. 6</t>
  </si>
  <si>
    <t>K. Donelaičio g. 70</t>
  </si>
  <si>
    <t>A. Mickevičiaus g. 8 ŠP-1</t>
  </si>
  <si>
    <t>Gedimono g. 45</t>
  </si>
  <si>
    <t>Savanorių pr. 204 (bt 66-92)</t>
  </si>
  <si>
    <t>Karaliaus Mindaugo pr. 34</t>
  </si>
  <si>
    <t>Ežero g. 23</t>
  </si>
  <si>
    <t xml:space="preserve">Draugystės pr. 20 </t>
  </si>
  <si>
    <t>Vytauto g. 147</t>
  </si>
  <si>
    <t>V. Grinkevičiaus g. 6</t>
  </si>
  <si>
    <t>Kelmės g. 1A</t>
  </si>
  <si>
    <t>Sevastopolio g. 9</t>
  </si>
  <si>
    <t>Aido g. 3</t>
  </si>
  <si>
    <t>Vytauto g. 138</t>
  </si>
  <si>
    <t>Paukščių takas 9</t>
  </si>
  <si>
    <t>Radviliškio g. 94</t>
  </si>
  <si>
    <t>Gumbinės g. 112</t>
  </si>
  <si>
    <t>Kauno g. 22A</t>
  </si>
  <si>
    <t>Trakų g. 32</t>
  </si>
  <si>
    <t>Vasario 16-osios g. 57</t>
  </si>
  <si>
    <t>Stoties g. 10</t>
  </si>
  <si>
    <t>Ežero g. 29</t>
  </si>
  <si>
    <t>Draugystės pr. 3A</t>
  </si>
  <si>
    <t>Vasario 16-osios g. 21</t>
  </si>
  <si>
    <t>Taikos g. 11, Utena</t>
  </si>
  <si>
    <t>Taikos g. 26, Utena</t>
  </si>
  <si>
    <t>Taikos g. 28, Utena</t>
  </si>
  <si>
    <t>Vaižganto g.70, Utena</t>
  </si>
  <si>
    <t>Taikos g. 8, Utena</t>
  </si>
  <si>
    <t>Vaižgantos g. 68, Utena</t>
  </si>
  <si>
    <t>Taikos g. 34, Utena</t>
  </si>
  <si>
    <t>Maironio g. 15, Utena</t>
  </si>
  <si>
    <t>Aukštakalnio g. 110, Utena</t>
  </si>
  <si>
    <t>Aušros g. 89  I korp, Utena</t>
  </si>
  <si>
    <t>Krašuonos g. 29b, Utena</t>
  </si>
  <si>
    <t>Aukštakalnio g. 112, Utena</t>
  </si>
  <si>
    <t>Krašuonos g. 13, Utena</t>
  </si>
  <si>
    <t>Sėlių g. 65, Utena</t>
  </si>
  <si>
    <t>Sėlių g. 63, Utena</t>
  </si>
  <si>
    <t>Aušros g. 72, Utena</t>
  </si>
  <si>
    <t>Taikos g. 42, Utena</t>
  </si>
  <si>
    <t>Vaižganto g. 30, Utena</t>
  </si>
  <si>
    <t>Sėlių g. 69, Utena</t>
  </si>
  <si>
    <t>Vaižganto g. 64, Utena</t>
  </si>
  <si>
    <t>Taikos g. 39, Utena</t>
  </si>
  <si>
    <t>J.Basanavičiaus. g  102, Utena</t>
  </si>
  <si>
    <t>Vaižganto g. 22, Utena</t>
  </si>
  <si>
    <t>Ežero g. 5, Utena</t>
  </si>
  <si>
    <t>Auššros g. 82, Utena</t>
  </si>
  <si>
    <t>Kęstučio. g. 9, Utena</t>
  </si>
  <si>
    <t>J.Basanavičiaus g. 110, Utena</t>
  </si>
  <si>
    <t>Šaltinių g. 6</t>
  </si>
  <si>
    <t>Lauko g. 19</t>
  </si>
  <si>
    <t>Naujoji g. 74</t>
  </si>
  <si>
    <t>Volungės g. 29</t>
  </si>
  <si>
    <t>Statybininkų g. 15</t>
  </si>
  <si>
    <t>Statybininkų g. 30</t>
  </si>
  <si>
    <t>Statybininkų g. 31</t>
  </si>
  <si>
    <t>Vilties g. 2</t>
  </si>
  <si>
    <t>Ulonų g. 2</t>
  </si>
  <si>
    <t>Žiburio g. 20</t>
  </si>
  <si>
    <t>Volungės g. 20</t>
  </si>
  <si>
    <t>Jurgiškių g. 3</t>
  </si>
  <si>
    <t>pillnai renovuotas</t>
  </si>
  <si>
    <t>A. Kulviečio g. 13A</t>
  </si>
  <si>
    <t>A. Kulviečio g. 21</t>
  </si>
  <si>
    <t>Žeimių tak. 3</t>
  </si>
  <si>
    <t>Žemaitės g. 11</t>
  </si>
  <si>
    <t>Žemaitės g. 16</t>
  </si>
  <si>
    <t>P. Vaičiūno g. 8</t>
  </si>
  <si>
    <t>Chemikų g. 114</t>
  </si>
  <si>
    <t>Lietavos g. 31</t>
  </si>
  <si>
    <t>Girelės g. 1</t>
  </si>
  <si>
    <t>Varnutės g. 3A</t>
  </si>
  <si>
    <t>Liudiškių g. 21</t>
  </si>
  <si>
    <t>Liudiškių g. 31b</t>
  </si>
  <si>
    <t>Liudiškių g. 31a</t>
  </si>
  <si>
    <t>Ramybės g. 9</t>
  </si>
  <si>
    <t>Liudiškių g. 31c</t>
  </si>
  <si>
    <t>Ažupiečių g. 6</t>
  </si>
  <si>
    <t>Storių g. 2</t>
  </si>
  <si>
    <t>Ažupiečių g. 4</t>
  </si>
  <si>
    <t>J.Biliūno g. 34</t>
  </si>
  <si>
    <t>J.Basanavičiaus g. 48</t>
  </si>
  <si>
    <t>Ramybės g. 1</t>
  </si>
  <si>
    <t>J.Biliūno g. 18</t>
  </si>
  <si>
    <t>Statybininkų g.23</t>
  </si>
  <si>
    <t>Statybininkų g. 23</t>
  </si>
  <si>
    <t>J.Biliūno g. 4</t>
  </si>
  <si>
    <t>M. Gustaičio g. 5</t>
  </si>
  <si>
    <t>Kauno g. 1</t>
  </si>
  <si>
    <t>Nepriklausomybės a. 5</t>
  </si>
  <si>
    <t>M.K.ČIURLIONIO G. 55</t>
  </si>
  <si>
    <t>PUŠELĖS G. 7,</t>
  </si>
  <si>
    <t>DZŪKŲ G. 3</t>
  </si>
  <si>
    <t>DZŪKŲ G. 38</t>
  </si>
  <si>
    <t>VYTAUTO G. 32</t>
  </si>
  <si>
    <t>Z.VORONECKO G. 1</t>
  </si>
  <si>
    <t>KALNO G. 11</t>
  </si>
  <si>
    <t>KALNO G. 29</t>
  </si>
  <si>
    <t>PERLIAUS G. 29, PERLOJA</t>
  </si>
  <si>
    <t>SAVANORIŲ G. 32</t>
  </si>
  <si>
    <t>SPORTO G. 12</t>
  </si>
  <si>
    <t>V KRĖVĖS G.  4</t>
  </si>
  <si>
    <t>V.KRĖVĖS G. 7</t>
  </si>
  <si>
    <t>ŽALIOJI G. 31</t>
  </si>
  <si>
    <t>VILNIAUS G. 52, MERKINĖ</t>
  </si>
  <si>
    <t>Jaunimo g. 9, Balbieriškis</t>
  </si>
  <si>
    <t>Stadiono g. 24A, Prienai</t>
  </si>
  <si>
    <t>Jaunimo g. 13, Balbieriškis</t>
  </si>
  <si>
    <t>Vytauto g. 4A, Prienai</t>
  </si>
  <si>
    <t>Mokyklos g. 1A, Jieznas</t>
  </si>
  <si>
    <t>Aušros g. 22, Veveriai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</si>
</sst>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0"/>
    <numFmt numFmtId="166" formatCode="_-* #,##0.00\ _L_t_-;\-* #,##0.00\ _L_t_-;_-* &quot;-&quot;??\ _L_t_-;_-@_-"/>
  </numFmts>
  <fonts count="13" x14ac:knownFonts="1">
    <font>
      <sz val="10"/>
      <name val="Arial"/>
      <family val="2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sz val="8"/>
      <color rgb="FFC00000"/>
      <name val="Arial"/>
      <family val="2"/>
      <charset val="186"/>
    </font>
    <font>
      <b/>
      <sz val="8"/>
      <name val="Arial"/>
      <family val="2"/>
      <charset val="186"/>
    </font>
    <font>
      <sz val="10"/>
      <name val="Arial"/>
      <family val="2"/>
      <charset val="186"/>
    </font>
    <font>
      <sz val="8"/>
      <color theme="1"/>
      <name val="Arial"/>
      <family val="2"/>
      <charset val="186"/>
    </font>
    <font>
      <b/>
      <sz val="14"/>
      <name val="Arial"/>
      <family val="2"/>
      <charset val="186"/>
    </font>
    <font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0" fontId="7" fillId="0" borderId="0"/>
    <xf numFmtId="0" fontId="2" fillId="0" borderId="0"/>
    <xf numFmtId="0" fontId="1" fillId="0" borderId="0"/>
    <xf numFmtId="166" fontId="7" fillId="0" borderId="0" applyFont="0" applyFill="0" applyBorder="0" applyAlignment="0" applyProtection="0"/>
  </cellStyleXfs>
  <cellXfs count="302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2" fontId="10" fillId="2" borderId="9" xfId="0" applyNumberFormat="1" applyFont="1" applyFill="1" applyBorder="1" applyAlignment="1">
      <alignment horizontal="center"/>
    </xf>
    <xf numFmtId="165" fontId="10" fillId="2" borderId="9" xfId="0" applyNumberFormat="1" applyFont="1" applyFill="1" applyBorder="1" applyAlignment="1">
      <alignment horizontal="center"/>
    </xf>
    <xf numFmtId="0" fontId="10" fillId="2" borderId="9" xfId="2" applyFont="1" applyFill="1" applyBorder="1" applyAlignment="1" applyProtection="1">
      <alignment horizontal="center" vertical="center" wrapText="1"/>
      <protection locked="0"/>
    </xf>
    <xf numFmtId="0" fontId="10" fillId="2" borderId="9" xfId="2" applyFont="1" applyFill="1" applyBorder="1" applyAlignment="1" applyProtection="1">
      <alignment horizontal="center"/>
      <protection locked="0"/>
    </xf>
    <xf numFmtId="0" fontId="10" fillId="2" borderId="9" xfId="2" applyFont="1" applyFill="1" applyBorder="1" applyProtection="1">
      <protection locked="0"/>
    </xf>
    <xf numFmtId="2" fontId="10" fillId="2" borderId="9" xfId="2" applyNumberFormat="1" applyFont="1" applyFill="1" applyBorder="1" applyAlignment="1" applyProtection="1">
      <alignment horizontal="center"/>
      <protection locked="0"/>
    </xf>
    <xf numFmtId="164" fontId="10" fillId="2" borderId="9" xfId="2" applyNumberFormat="1" applyFont="1" applyFill="1" applyBorder="1" applyAlignment="1" applyProtection="1">
      <alignment horizontal="center"/>
      <protection locked="0"/>
    </xf>
    <xf numFmtId="165" fontId="10" fillId="2" borderId="9" xfId="2" applyNumberFormat="1" applyFont="1" applyFill="1" applyBorder="1" applyAlignment="1">
      <alignment horizontal="center"/>
    </xf>
    <xf numFmtId="2" fontId="10" fillId="2" borderId="9" xfId="2" applyNumberFormat="1" applyFont="1" applyFill="1" applyBorder="1" applyAlignment="1">
      <alignment horizontal="center"/>
    </xf>
    <xf numFmtId="0" fontId="10" fillId="2" borderId="19" xfId="2" applyFont="1" applyFill="1" applyBorder="1" applyAlignment="1" applyProtection="1">
      <alignment horizontal="center" vertical="center" wrapText="1"/>
      <protection locked="0"/>
    </xf>
    <xf numFmtId="0" fontId="10" fillId="2" borderId="19" xfId="2" applyFont="1" applyFill="1" applyBorder="1" applyAlignment="1" applyProtection="1">
      <alignment horizontal="center"/>
      <protection locked="0"/>
    </xf>
    <xf numFmtId="0" fontId="10" fillId="2" borderId="19" xfId="2" applyFont="1" applyFill="1" applyBorder="1" applyProtection="1">
      <protection locked="0"/>
    </xf>
    <xf numFmtId="2" fontId="10" fillId="2" borderId="19" xfId="2" applyNumberFormat="1" applyFont="1" applyFill="1" applyBorder="1" applyAlignment="1" applyProtection="1">
      <alignment horizontal="center"/>
      <protection locked="0"/>
    </xf>
    <xf numFmtId="164" fontId="10" fillId="2" borderId="19" xfId="2" applyNumberFormat="1" applyFont="1" applyFill="1" applyBorder="1" applyAlignment="1" applyProtection="1">
      <alignment horizontal="center"/>
      <protection locked="0"/>
    </xf>
    <xf numFmtId="165" fontId="10" fillId="2" borderId="19" xfId="2" applyNumberFormat="1" applyFont="1" applyFill="1" applyBorder="1" applyAlignment="1">
      <alignment horizontal="center"/>
    </xf>
    <xf numFmtId="2" fontId="10" fillId="2" borderId="19" xfId="2" applyNumberFormat="1" applyFont="1" applyFill="1" applyBorder="1" applyAlignment="1">
      <alignment horizontal="center"/>
    </xf>
    <xf numFmtId="0" fontId="10" fillId="2" borderId="9" xfId="2" applyFont="1" applyFill="1" applyBorder="1" applyAlignment="1" applyProtection="1">
      <alignment horizontal="center" vertical="center"/>
      <protection locked="0"/>
    </xf>
    <xf numFmtId="0" fontId="10" fillId="2" borderId="9" xfId="2" applyFont="1" applyFill="1" applyBorder="1" applyAlignment="1">
      <alignment vertical="center" wrapText="1"/>
    </xf>
    <xf numFmtId="0" fontId="10" fillId="2" borderId="9" xfId="2" applyFont="1" applyFill="1" applyBorder="1" applyAlignment="1" applyProtection="1">
      <alignment vertical="center"/>
      <protection locked="0"/>
    </xf>
    <xf numFmtId="4" fontId="10" fillId="2" borderId="9" xfId="4" applyNumberFormat="1" applyFont="1" applyFill="1" applyBorder="1" applyAlignment="1" applyProtection="1">
      <alignment horizontal="center" vertical="center"/>
      <protection locked="0"/>
    </xf>
    <xf numFmtId="2" fontId="10" fillId="2" borderId="9" xfId="2" applyNumberFormat="1" applyFont="1" applyFill="1" applyBorder="1" applyAlignment="1">
      <alignment horizontal="center" vertical="center"/>
    </xf>
    <xf numFmtId="2" fontId="10" fillId="2" borderId="9" xfId="2" applyNumberFormat="1" applyFont="1" applyFill="1" applyBorder="1" applyAlignment="1">
      <alignment horizontal="center" vertical="center" wrapText="1"/>
    </xf>
    <xf numFmtId="164" fontId="10" fillId="2" borderId="9" xfId="4" applyNumberFormat="1" applyFont="1" applyFill="1" applyBorder="1" applyAlignment="1" applyProtection="1">
      <alignment horizontal="center" vertical="center" wrapText="1"/>
      <protection locked="0"/>
    </xf>
    <xf numFmtId="165" fontId="10" fillId="2" borderId="9" xfId="2" applyNumberFormat="1" applyFont="1" applyFill="1" applyBorder="1" applyAlignment="1">
      <alignment horizontal="center" vertical="center"/>
    </xf>
    <xf numFmtId="2" fontId="10" fillId="2" borderId="9" xfId="2" applyNumberFormat="1" applyFont="1" applyFill="1" applyBorder="1" applyAlignment="1" applyProtection="1">
      <alignment horizontal="center" vertical="center"/>
      <protection locked="0"/>
    </xf>
    <xf numFmtId="0" fontId="10" fillId="2" borderId="9" xfId="4" applyFont="1" applyFill="1" applyBorder="1" applyAlignment="1" applyProtection="1">
      <alignment horizontal="center" vertical="center"/>
      <protection locked="0"/>
    </xf>
    <xf numFmtId="164" fontId="10" fillId="2" borderId="9" xfId="4" applyNumberFormat="1" applyFont="1" applyFill="1" applyBorder="1" applyAlignment="1" applyProtection="1">
      <alignment horizontal="center" vertical="center"/>
      <protection locked="0"/>
    </xf>
    <xf numFmtId="164" fontId="10" fillId="2" borderId="9" xfId="2" applyNumberFormat="1" applyFont="1" applyFill="1" applyBorder="1" applyAlignment="1" applyProtection="1">
      <alignment horizontal="center" vertical="center" wrapText="1"/>
      <protection locked="0"/>
    </xf>
    <xf numFmtId="0" fontId="10" fillId="2" borderId="9" xfId="4" applyFont="1" applyFill="1" applyBorder="1" applyAlignment="1" applyProtection="1">
      <alignment horizontal="center" vertical="center" wrapText="1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Protection="1">
      <protection locked="0"/>
    </xf>
    <xf numFmtId="2" fontId="10" fillId="2" borderId="9" xfId="0" applyNumberFormat="1" applyFont="1" applyFill="1" applyBorder="1" applyAlignment="1" applyProtection="1">
      <alignment horizontal="center"/>
      <protection locked="0"/>
    </xf>
    <xf numFmtId="164" fontId="10" fillId="2" borderId="9" xfId="0" applyNumberFormat="1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 vertical="center" wrapText="1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0" fillId="2" borderId="9" xfId="0" applyFont="1" applyFill="1" applyBorder="1" applyAlignment="1" applyProtection="1">
      <alignment horizontal="left" vertical="center"/>
      <protection locked="0"/>
    </xf>
    <xf numFmtId="2" fontId="10" fillId="2" borderId="9" xfId="0" applyNumberFormat="1" applyFont="1" applyFill="1" applyBorder="1" applyAlignment="1" applyProtection="1">
      <alignment horizontal="center" vertical="center"/>
      <protection locked="0"/>
    </xf>
    <xf numFmtId="164" fontId="10" fillId="2" borderId="9" xfId="0" applyNumberFormat="1" applyFont="1" applyFill="1" applyBorder="1" applyAlignment="1" applyProtection="1">
      <alignment horizontal="center" vertical="center"/>
      <protection locked="0"/>
    </xf>
    <xf numFmtId="165" fontId="10" fillId="2" borderId="9" xfId="0" applyNumberFormat="1" applyFont="1" applyFill="1" applyBorder="1" applyAlignment="1">
      <alignment horizontal="center" vertical="center"/>
    </xf>
    <xf numFmtId="2" fontId="10" fillId="2" borderId="9" xfId="0" applyNumberFormat="1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vertical="center"/>
    </xf>
    <xf numFmtId="0" fontId="10" fillId="2" borderId="9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center" vertical="center"/>
    </xf>
    <xf numFmtId="164" fontId="10" fillId="2" borderId="9" xfId="0" applyNumberFormat="1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11" fillId="3" borderId="9" xfId="2" applyFont="1" applyFill="1" applyBorder="1" applyAlignment="1" applyProtection="1">
      <alignment horizontal="center" vertical="center" wrapText="1"/>
      <protection locked="0"/>
    </xf>
    <xf numFmtId="0" fontId="11" fillId="3" borderId="9" xfId="2" applyFont="1" applyFill="1" applyBorder="1" applyAlignment="1" applyProtection="1">
      <alignment horizontal="center"/>
      <protection locked="0"/>
    </xf>
    <xf numFmtId="0" fontId="11" fillId="3" borderId="9" xfId="2" applyFont="1" applyFill="1" applyBorder="1" applyProtection="1">
      <protection locked="0"/>
    </xf>
    <xf numFmtId="0" fontId="11" fillId="3" borderId="9" xfId="2" applyFont="1" applyFill="1" applyBorder="1" applyAlignment="1" applyProtection="1">
      <alignment horizontal="left" vertical="center"/>
      <protection locked="0"/>
    </xf>
    <xf numFmtId="0" fontId="11" fillId="3" borderId="9" xfId="2" applyFont="1" applyFill="1" applyBorder="1" applyAlignment="1" applyProtection="1">
      <alignment horizontal="center" vertical="center"/>
      <protection locked="0"/>
    </xf>
    <xf numFmtId="2" fontId="11" fillId="3" borderId="9" xfId="2" applyNumberFormat="1" applyFont="1" applyFill="1" applyBorder="1" applyAlignment="1" applyProtection="1">
      <alignment horizontal="center" vertical="center"/>
      <protection locked="0"/>
    </xf>
    <xf numFmtId="164" fontId="11" fillId="3" borderId="9" xfId="2" applyNumberFormat="1" applyFont="1" applyFill="1" applyBorder="1" applyAlignment="1" applyProtection="1">
      <alignment horizontal="center" vertical="center"/>
      <protection locked="0"/>
    </xf>
    <xf numFmtId="165" fontId="11" fillId="3" borderId="9" xfId="2" applyNumberFormat="1" applyFont="1" applyFill="1" applyBorder="1" applyAlignment="1">
      <alignment horizontal="center" vertical="center"/>
    </xf>
    <xf numFmtId="2" fontId="11" fillId="3" borderId="9" xfId="2" applyNumberFormat="1" applyFont="1" applyFill="1" applyBorder="1" applyAlignment="1">
      <alignment horizontal="center" vertical="center"/>
    </xf>
    <xf numFmtId="0" fontId="10" fillId="3" borderId="9" xfId="2" applyFont="1" applyFill="1" applyBorder="1" applyAlignment="1" applyProtection="1">
      <alignment horizontal="center" vertical="center" wrapText="1"/>
      <protection locked="0"/>
    </xf>
    <xf numFmtId="2" fontId="10" fillId="3" borderId="9" xfId="2" applyNumberFormat="1" applyFont="1" applyFill="1" applyBorder="1" applyAlignment="1" applyProtection="1">
      <alignment horizontal="center" vertical="center"/>
      <protection locked="0"/>
    </xf>
    <xf numFmtId="0" fontId="10" fillId="3" borderId="9" xfId="2" applyFont="1" applyFill="1" applyBorder="1" applyAlignment="1" applyProtection="1">
      <alignment horizontal="center"/>
      <protection locked="0"/>
    </xf>
    <xf numFmtId="0" fontId="10" fillId="3" borderId="9" xfId="2" applyFont="1" applyFill="1" applyBorder="1" applyProtection="1">
      <protection locked="0"/>
    </xf>
    <xf numFmtId="2" fontId="10" fillId="3" borderId="9" xfId="2" applyNumberFormat="1" applyFont="1" applyFill="1" applyBorder="1" applyAlignment="1" applyProtection="1">
      <alignment horizontal="center"/>
      <protection locked="0"/>
    </xf>
    <xf numFmtId="164" fontId="10" fillId="3" borderId="9" xfId="2" applyNumberFormat="1" applyFont="1" applyFill="1" applyBorder="1" applyAlignment="1" applyProtection="1">
      <alignment horizontal="center"/>
      <protection locked="0"/>
    </xf>
    <xf numFmtId="165" fontId="10" fillId="3" borderId="9" xfId="2" applyNumberFormat="1" applyFont="1" applyFill="1" applyBorder="1" applyAlignment="1">
      <alignment horizontal="center"/>
    </xf>
    <xf numFmtId="2" fontId="10" fillId="3" borderId="9" xfId="2" applyNumberFormat="1" applyFont="1" applyFill="1" applyBorder="1" applyAlignment="1">
      <alignment horizontal="center"/>
    </xf>
    <xf numFmtId="0" fontId="10" fillId="3" borderId="9" xfId="2" applyFont="1" applyFill="1" applyBorder="1" applyAlignment="1" applyProtection="1">
      <alignment horizontal="left"/>
      <protection locked="0"/>
    </xf>
    <xf numFmtId="2" fontId="7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2" fontId="10" fillId="0" borderId="0" xfId="0" applyNumberFormat="1" applyFont="1" applyAlignment="1" applyProtection="1">
      <alignment horizontal="center" vertical="center"/>
      <protection locked="0"/>
    </xf>
    <xf numFmtId="164" fontId="10" fillId="0" borderId="0" xfId="0" applyNumberFormat="1" applyFont="1" applyAlignment="1" applyProtection="1">
      <alignment horizontal="center" vertical="center"/>
      <protection locked="0"/>
    </xf>
    <xf numFmtId="165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2" borderId="17" xfId="2" applyFont="1" applyFill="1" applyBorder="1" applyAlignment="1" applyProtection="1">
      <alignment horizontal="center" vertical="center" wrapText="1"/>
      <protection locked="0"/>
    </xf>
    <xf numFmtId="0" fontId="10" fillId="2" borderId="17" xfId="2" applyFont="1" applyFill="1" applyBorder="1" applyAlignment="1" applyProtection="1">
      <alignment horizontal="center"/>
      <protection locked="0"/>
    </xf>
    <xf numFmtId="0" fontId="10" fillId="2" borderId="17" xfId="2" applyFont="1" applyFill="1" applyBorder="1" applyProtection="1">
      <protection locked="0"/>
    </xf>
    <xf numFmtId="2" fontId="10" fillId="2" borderId="17" xfId="2" applyNumberFormat="1" applyFont="1" applyFill="1" applyBorder="1" applyAlignment="1" applyProtection="1">
      <alignment horizontal="center"/>
      <protection locked="0"/>
    </xf>
    <xf numFmtId="164" fontId="10" fillId="2" borderId="17" xfId="2" applyNumberFormat="1" applyFont="1" applyFill="1" applyBorder="1" applyAlignment="1" applyProtection="1">
      <alignment horizontal="center"/>
      <protection locked="0"/>
    </xf>
    <xf numFmtId="165" fontId="10" fillId="2" borderId="17" xfId="2" applyNumberFormat="1" applyFont="1" applyFill="1" applyBorder="1" applyAlignment="1">
      <alignment horizontal="center"/>
    </xf>
    <xf numFmtId="2" fontId="10" fillId="2" borderId="17" xfId="2" applyNumberFormat="1" applyFont="1" applyFill="1" applyBorder="1" applyAlignment="1">
      <alignment horizontal="center"/>
    </xf>
    <xf numFmtId="0" fontId="10" fillId="4" borderId="17" xfId="2" applyFont="1" applyFill="1" applyBorder="1" applyAlignment="1" applyProtection="1">
      <alignment horizontal="center" vertical="center" wrapText="1"/>
      <protection locked="0"/>
    </xf>
    <xf numFmtId="0" fontId="10" fillId="4" borderId="17" xfId="2" applyFont="1" applyFill="1" applyBorder="1" applyAlignment="1" applyProtection="1">
      <alignment horizontal="center"/>
      <protection locked="0"/>
    </xf>
    <xf numFmtId="0" fontId="10" fillId="4" borderId="17" xfId="2" applyFont="1" applyFill="1" applyBorder="1" applyProtection="1">
      <protection locked="0"/>
    </xf>
    <xf numFmtId="2" fontId="10" fillId="4" borderId="17" xfId="2" applyNumberFormat="1" applyFont="1" applyFill="1" applyBorder="1" applyAlignment="1" applyProtection="1">
      <alignment horizontal="center"/>
      <protection locked="0"/>
    </xf>
    <xf numFmtId="164" fontId="10" fillId="4" borderId="17" xfId="2" applyNumberFormat="1" applyFont="1" applyFill="1" applyBorder="1" applyAlignment="1" applyProtection="1">
      <alignment horizontal="center"/>
      <protection locked="0"/>
    </xf>
    <xf numFmtId="165" fontId="10" fillId="4" borderId="17" xfId="2" applyNumberFormat="1" applyFont="1" applyFill="1" applyBorder="1" applyAlignment="1">
      <alignment horizontal="center"/>
    </xf>
    <xf numFmtId="2" fontId="10" fillId="4" borderId="17" xfId="2" applyNumberFormat="1" applyFont="1" applyFill="1" applyBorder="1" applyAlignment="1">
      <alignment horizontal="center"/>
    </xf>
    <xf numFmtId="0" fontId="10" fillId="4" borderId="9" xfId="2" applyFont="1" applyFill="1" applyBorder="1" applyAlignment="1" applyProtection="1">
      <alignment horizontal="center" vertical="center" wrapText="1"/>
      <protection locked="0"/>
    </xf>
    <xf numFmtId="0" fontId="10" fillId="4" borderId="9" xfId="2" applyFont="1" applyFill="1" applyBorder="1" applyAlignment="1" applyProtection="1">
      <alignment horizontal="center"/>
      <protection locked="0"/>
    </xf>
    <xf numFmtId="0" fontId="10" fillId="4" borderId="9" xfId="2" applyFont="1" applyFill="1" applyBorder="1" applyProtection="1">
      <protection locked="0"/>
    </xf>
    <xf numFmtId="2" fontId="10" fillId="4" borderId="9" xfId="2" applyNumberFormat="1" applyFont="1" applyFill="1" applyBorder="1" applyAlignment="1" applyProtection="1">
      <alignment horizontal="center"/>
      <protection locked="0"/>
    </xf>
    <xf numFmtId="164" fontId="10" fillId="4" borderId="9" xfId="2" applyNumberFormat="1" applyFont="1" applyFill="1" applyBorder="1" applyAlignment="1" applyProtection="1">
      <alignment horizontal="center"/>
      <protection locked="0"/>
    </xf>
    <xf numFmtId="165" fontId="10" fillId="4" borderId="9" xfId="2" applyNumberFormat="1" applyFont="1" applyFill="1" applyBorder="1" applyAlignment="1">
      <alignment horizontal="center"/>
    </xf>
    <xf numFmtId="2" fontId="10" fillId="4" borderId="9" xfId="2" applyNumberFormat="1" applyFont="1" applyFill="1" applyBorder="1" applyAlignment="1">
      <alignment horizontal="center"/>
    </xf>
    <xf numFmtId="0" fontId="11" fillId="4" borderId="9" xfId="2" applyFont="1" applyFill="1" applyBorder="1" applyAlignment="1" applyProtection="1">
      <alignment horizontal="center" vertical="center" wrapText="1"/>
      <protection locked="0"/>
    </xf>
    <xf numFmtId="0" fontId="10" fillId="4" borderId="9" xfId="2" applyFont="1" applyFill="1" applyBorder="1" applyAlignment="1" applyProtection="1">
      <alignment horizontal="center" vertical="center"/>
      <protection locked="0"/>
    </xf>
    <xf numFmtId="0" fontId="10" fillId="4" borderId="9" xfId="2" applyFont="1" applyFill="1" applyBorder="1" applyAlignment="1">
      <alignment vertical="center" wrapText="1"/>
    </xf>
    <xf numFmtId="0" fontId="10" fillId="4" borderId="9" xfId="2" applyFont="1" applyFill="1" applyBorder="1" applyAlignment="1" applyProtection="1">
      <alignment vertical="center"/>
      <protection locked="0"/>
    </xf>
    <xf numFmtId="0" fontId="10" fillId="4" borderId="9" xfId="4" applyFont="1" applyFill="1" applyBorder="1" applyAlignment="1" applyProtection="1">
      <alignment horizontal="center" vertical="center" wrapText="1"/>
      <protection locked="0"/>
    </xf>
    <xf numFmtId="0" fontId="10" fillId="4" borderId="9" xfId="4" applyFont="1" applyFill="1" applyBorder="1" applyAlignment="1" applyProtection="1">
      <alignment horizontal="center" vertical="center"/>
      <protection locked="0"/>
    </xf>
    <xf numFmtId="2" fontId="10" fillId="4" borderId="9" xfId="2" applyNumberFormat="1" applyFont="1" applyFill="1" applyBorder="1" applyAlignment="1">
      <alignment horizontal="center" vertical="center" wrapText="1"/>
    </xf>
    <xf numFmtId="164" fontId="10" fillId="4" borderId="9" xfId="2" applyNumberFormat="1" applyFont="1" applyFill="1" applyBorder="1" applyAlignment="1">
      <alignment horizontal="center" vertical="center" wrapText="1"/>
    </xf>
    <xf numFmtId="165" fontId="10" fillId="4" borderId="9" xfId="2" applyNumberFormat="1" applyFont="1" applyFill="1" applyBorder="1" applyAlignment="1">
      <alignment horizontal="center" vertical="center"/>
    </xf>
    <xf numFmtId="2" fontId="10" fillId="4" borderId="9" xfId="2" applyNumberFormat="1" applyFont="1" applyFill="1" applyBorder="1" applyAlignment="1" applyProtection="1">
      <alignment horizontal="center" vertical="center"/>
      <protection locked="0"/>
    </xf>
    <xf numFmtId="2" fontId="10" fillId="4" borderId="9" xfId="2" applyNumberFormat="1" applyFont="1" applyFill="1" applyBorder="1" applyAlignment="1">
      <alignment horizontal="center" vertical="center"/>
    </xf>
    <xf numFmtId="164" fontId="10" fillId="4" borderId="9" xfId="4" applyNumberFormat="1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 applyProtection="1">
      <alignment horizontal="center"/>
      <protection locked="0"/>
    </xf>
    <xf numFmtId="0" fontId="10" fillId="4" borderId="9" xfId="0" applyFont="1" applyFill="1" applyBorder="1" applyProtection="1">
      <protection locked="0"/>
    </xf>
    <xf numFmtId="2" fontId="10" fillId="4" borderId="9" xfId="0" applyNumberFormat="1" applyFont="1" applyFill="1" applyBorder="1" applyAlignment="1" applyProtection="1">
      <alignment horizontal="center"/>
      <protection locked="0"/>
    </xf>
    <xf numFmtId="164" fontId="10" fillId="4" borderId="9" xfId="0" applyNumberFormat="1" applyFont="1" applyFill="1" applyBorder="1" applyAlignment="1" applyProtection="1">
      <alignment horizontal="center"/>
      <protection locked="0"/>
    </xf>
    <xf numFmtId="165" fontId="10" fillId="4" borderId="9" xfId="0" applyNumberFormat="1" applyFont="1" applyFill="1" applyBorder="1" applyAlignment="1">
      <alignment horizontal="center"/>
    </xf>
    <xf numFmtId="2" fontId="10" fillId="4" borderId="9" xfId="0" applyNumberFormat="1" applyFont="1" applyFill="1" applyBorder="1" applyAlignment="1">
      <alignment horizontal="center"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 applyProtection="1">
      <alignment vertical="center"/>
      <protection locked="0"/>
    </xf>
    <xf numFmtId="0" fontId="10" fillId="4" borderId="9" xfId="0" applyFont="1" applyFill="1" applyBorder="1" applyAlignment="1" applyProtection="1">
      <alignment horizontal="left" vertical="center"/>
      <protection locked="0"/>
    </xf>
    <xf numFmtId="2" fontId="10" fillId="4" borderId="9" xfId="0" applyNumberFormat="1" applyFont="1" applyFill="1" applyBorder="1" applyAlignment="1" applyProtection="1">
      <alignment horizontal="center" vertical="center"/>
      <protection locked="0"/>
    </xf>
    <xf numFmtId="164" fontId="10" fillId="4" borderId="9" xfId="0" applyNumberFormat="1" applyFont="1" applyFill="1" applyBorder="1" applyAlignment="1" applyProtection="1">
      <alignment horizontal="center" vertical="center"/>
      <protection locked="0"/>
    </xf>
    <xf numFmtId="165" fontId="10" fillId="4" borderId="9" xfId="0" applyNumberFormat="1" applyFont="1" applyFill="1" applyBorder="1" applyAlignment="1">
      <alignment horizontal="center" vertical="center"/>
    </xf>
    <xf numFmtId="2" fontId="10" fillId="4" borderId="9" xfId="0" applyNumberFormat="1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left" vertical="center"/>
    </xf>
    <xf numFmtId="0" fontId="10" fillId="4" borderId="9" xfId="0" applyFont="1" applyFill="1" applyBorder="1" applyAlignment="1">
      <alignment horizontal="center" vertical="center"/>
    </xf>
    <xf numFmtId="164" fontId="10" fillId="4" borderId="9" xfId="0" applyNumberFormat="1" applyFont="1" applyFill="1" applyBorder="1" applyAlignment="1">
      <alignment horizontal="center" vertical="center"/>
    </xf>
    <xf numFmtId="0" fontId="10" fillId="4" borderId="9" xfId="2" applyFont="1" applyFill="1" applyBorder="1" applyAlignment="1" applyProtection="1">
      <alignment horizontal="left"/>
      <protection locked="0"/>
    </xf>
    <xf numFmtId="0" fontId="11" fillId="4" borderId="9" xfId="2" applyFont="1" applyFill="1" applyBorder="1" applyAlignment="1" applyProtection="1">
      <alignment horizontal="center"/>
      <protection locked="0"/>
    </xf>
    <xf numFmtId="0" fontId="11" fillId="4" borderId="9" xfId="2" applyFont="1" applyFill="1" applyBorder="1" applyProtection="1">
      <protection locked="0"/>
    </xf>
    <xf numFmtId="0" fontId="11" fillId="4" borderId="9" xfId="2" applyFont="1" applyFill="1" applyBorder="1" applyAlignment="1" applyProtection="1">
      <alignment horizontal="left" vertical="center"/>
      <protection locked="0"/>
    </xf>
    <xf numFmtId="0" fontId="11" fillId="4" borderId="9" xfId="2" applyFont="1" applyFill="1" applyBorder="1" applyAlignment="1" applyProtection="1">
      <alignment horizontal="center" vertical="center"/>
      <protection locked="0"/>
    </xf>
    <xf numFmtId="2" fontId="11" fillId="4" borderId="9" xfId="2" applyNumberFormat="1" applyFont="1" applyFill="1" applyBorder="1" applyAlignment="1" applyProtection="1">
      <alignment horizontal="center" vertical="center"/>
      <protection locked="0"/>
    </xf>
    <xf numFmtId="164" fontId="11" fillId="4" borderId="9" xfId="2" applyNumberFormat="1" applyFont="1" applyFill="1" applyBorder="1" applyAlignment="1" applyProtection="1">
      <alignment horizontal="center" vertical="center"/>
      <protection locked="0"/>
    </xf>
    <xf numFmtId="165" fontId="11" fillId="4" borderId="9" xfId="2" applyNumberFormat="1" applyFont="1" applyFill="1" applyBorder="1" applyAlignment="1">
      <alignment horizontal="center" vertical="center"/>
    </xf>
    <xf numFmtId="2" fontId="11" fillId="4" borderId="9" xfId="2" applyNumberFormat="1" applyFont="1" applyFill="1" applyBorder="1" applyAlignment="1">
      <alignment horizontal="center" vertical="center"/>
    </xf>
    <xf numFmtId="0" fontId="10" fillId="4" borderId="21" xfId="2" applyFont="1" applyFill="1" applyBorder="1" applyAlignment="1" applyProtection="1">
      <alignment horizontal="center" vertical="center" wrapText="1"/>
      <protection locked="0"/>
    </xf>
    <xf numFmtId="2" fontId="7" fillId="4" borderId="18" xfId="0" applyNumberFormat="1" applyFont="1" applyFill="1" applyBorder="1" applyAlignment="1">
      <alignment horizontal="center" vertical="center"/>
    </xf>
    <xf numFmtId="0" fontId="10" fillId="4" borderId="22" xfId="2" applyFont="1" applyFill="1" applyBorder="1" applyAlignment="1" applyProtection="1">
      <alignment horizontal="center" vertical="center" wrapText="1"/>
      <protection locked="0"/>
    </xf>
    <xf numFmtId="2" fontId="7" fillId="4" borderId="13" xfId="0" applyNumberFormat="1" applyFont="1" applyFill="1" applyBorder="1" applyAlignment="1">
      <alignment horizontal="center" vertical="center"/>
    </xf>
    <xf numFmtId="0" fontId="11" fillId="4" borderId="22" xfId="2" applyFont="1" applyFill="1" applyBorder="1" applyAlignment="1" applyProtection="1">
      <alignment horizontal="center" vertical="center" wrapText="1"/>
      <protection locked="0"/>
    </xf>
    <xf numFmtId="0" fontId="10" fillId="4" borderId="22" xfId="0" applyFont="1" applyFill="1" applyBorder="1" applyAlignment="1" applyProtection="1">
      <alignment horizontal="center" vertical="center" wrapText="1"/>
      <protection locked="0"/>
    </xf>
    <xf numFmtId="0" fontId="10" fillId="4" borderId="28" xfId="0" applyFont="1" applyFill="1" applyBorder="1" applyAlignment="1" applyProtection="1">
      <alignment horizontal="center" vertical="center" wrapText="1"/>
      <protection locked="0"/>
    </xf>
    <xf numFmtId="0" fontId="10" fillId="4" borderId="14" xfId="0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vertical="center"/>
      <protection locked="0"/>
    </xf>
    <xf numFmtId="0" fontId="10" fillId="4" borderId="14" xfId="0" applyFont="1" applyFill="1" applyBorder="1" applyAlignment="1" applyProtection="1">
      <alignment horizontal="left" vertical="center"/>
      <protection locked="0"/>
    </xf>
    <xf numFmtId="2" fontId="10" fillId="4" borderId="14" xfId="0" applyNumberFormat="1" applyFont="1" applyFill="1" applyBorder="1" applyAlignment="1" applyProtection="1">
      <alignment horizontal="center" vertical="center"/>
      <protection locked="0"/>
    </xf>
    <xf numFmtId="164" fontId="10" fillId="4" borderId="14" xfId="0" applyNumberFormat="1" applyFont="1" applyFill="1" applyBorder="1" applyAlignment="1" applyProtection="1">
      <alignment horizontal="center" vertical="center"/>
      <protection locked="0"/>
    </xf>
    <xf numFmtId="165" fontId="10" fillId="4" borderId="14" xfId="0" applyNumberFormat="1" applyFont="1" applyFill="1" applyBorder="1" applyAlignment="1">
      <alignment horizontal="center" vertical="center"/>
    </xf>
    <xf numFmtId="2" fontId="10" fillId="4" borderId="14" xfId="0" applyNumberFormat="1" applyFont="1" applyFill="1" applyBorder="1" applyAlignment="1">
      <alignment horizontal="center" vertical="center"/>
    </xf>
    <xf numFmtId="2" fontId="7" fillId="4" borderId="16" xfId="0" applyNumberFormat="1" applyFont="1" applyFill="1" applyBorder="1" applyAlignment="1">
      <alignment horizontal="center" vertical="center"/>
    </xf>
    <xf numFmtId="2" fontId="7" fillId="3" borderId="9" xfId="0" applyNumberFormat="1" applyFont="1" applyFill="1" applyBorder="1" applyAlignment="1">
      <alignment horizontal="center" vertical="center"/>
    </xf>
    <xf numFmtId="0" fontId="10" fillId="3" borderId="9" xfId="2" applyFont="1" applyFill="1" applyBorder="1" applyAlignment="1" applyProtection="1">
      <alignment horizontal="center" vertical="center"/>
      <protection locked="0"/>
    </xf>
    <xf numFmtId="0" fontId="10" fillId="3" borderId="9" xfId="2" applyFont="1" applyFill="1" applyBorder="1" applyAlignment="1">
      <alignment vertical="center" wrapText="1"/>
    </xf>
    <xf numFmtId="0" fontId="10" fillId="3" borderId="9" xfId="2" applyFont="1" applyFill="1" applyBorder="1" applyAlignment="1" applyProtection="1">
      <alignment vertical="center"/>
      <protection locked="0"/>
    </xf>
    <xf numFmtId="0" fontId="10" fillId="3" borderId="9" xfId="2" applyFont="1" applyFill="1" applyBorder="1" applyAlignment="1">
      <alignment horizontal="center" vertical="center" wrapText="1"/>
    </xf>
    <xf numFmtId="0" fontId="10" fillId="3" borderId="9" xfId="4" applyFont="1" applyFill="1" applyBorder="1" applyAlignment="1" applyProtection="1">
      <alignment horizontal="center" vertical="center"/>
      <protection locked="0"/>
    </xf>
    <xf numFmtId="2" fontId="10" fillId="3" borderId="9" xfId="2" applyNumberFormat="1" applyFont="1" applyFill="1" applyBorder="1" applyAlignment="1">
      <alignment horizontal="center" vertical="center" wrapText="1"/>
    </xf>
    <xf numFmtId="164" fontId="10" fillId="3" borderId="9" xfId="2" applyNumberFormat="1" applyFont="1" applyFill="1" applyBorder="1" applyAlignment="1">
      <alignment horizontal="center" vertical="center" wrapText="1"/>
    </xf>
    <xf numFmtId="165" fontId="10" fillId="3" borderId="9" xfId="2" applyNumberFormat="1" applyFont="1" applyFill="1" applyBorder="1" applyAlignment="1">
      <alignment horizontal="center" vertical="center"/>
    </xf>
    <xf numFmtId="2" fontId="10" fillId="3" borderId="9" xfId="2" applyNumberFormat="1" applyFont="1" applyFill="1" applyBorder="1" applyAlignment="1">
      <alignment horizontal="center" vertical="center"/>
    </xf>
    <xf numFmtId="164" fontId="10" fillId="3" borderId="9" xfId="4" applyNumberFormat="1" applyFont="1" applyFill="1" applyBorder="1" applyAlignment="1" applyProtection="1">
      <alignment horizontal="center" vertical="center" wrapText="1"/>
      <protection locked="0"/>
    </xf>
    <xf numFmtId="0" fontId="10" fillId="3" borderId="9" xfId="4" applyFont="1" applyFill="1" applyBorder="1" applyAlignment="1" applyProtection="1">
      <alignment horizontal="center" vertical="center" wrapText="1"/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3" borderId="9" xfId="0" applyFont="1" applyFill="1" applyBorder="1" applyAlignment="1" applyProtection="1">
      <alignment horizontal="center"/>
      <protection locked="0"/>
    </xf>
    <xf numFmtId="0" fontId="10" fillId="3" borderId="9" xfId="0" applyFont="1" applyFill="1" applyBorder="1" applyProtection="1">
      <protection locked="0"/>
    </xf>
    <xf numFmtId="2" fontId="10" fillId="3" borderId="9" xfId="0" applyNumberFormat="1" applyFont="1" applyFill="1" applyBorder="1" applyAlignment="1" applyProtection="1">
      <alignment horizontal="center"/>
      <protection locked="0"/>
    </xf>
    <xf numFmtId="164" fontId="10" fillId="3" borderId="9" xfId="0" applyNumberFormat="1" applyFont="1" applyFill="1" applyBorder="1" applyAlignment="1" applyProtection="1">
      <alignment horizontal="center"/>
      <protection locked="0"/>
    </xf>
    <xf numFmtId="165" fontId="10" fillId="3" borderId="9" xfId="0" applyNumberFormat="1" applyFont="1" applyFill="1" applyBorder="1" applyAlignment="1">
      <alignment horizontal="center"/>
    </xf>
    <xf numFmtId="2" fontId="10" fillId="3" borderId="9" xfId="0" applyNumberFormat="1" applyFont="1" applyFill="1" applyBorder="1" applyAlignment="1">
      <alignment horizontal="center"/>
    </xf>
    <xf numFmtId="0" fontId="10" fillId="3" borderId="9" xfId="0" applyFont="1" applyFill="1" applyBorder="1"/>
    <xf numFmtId="0" fontId="10" fillId="3" borderId="9" xfId="0" applyFont="1" applyFill="1" applyBorder="1" applyAlignment="1" applyProtection="1">
      <alignment horizontal="center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0" fillId="3" borderId="9" xfId="0" applyFont="1" applyFill="1" applyBorder="1" applyAlignment="1" applyProtection="1">
      <alignment horizontal="left" vertical="center"/>
      <protection locked="0"/>
    </xf>
    <xf numFmtId="2" fontId="10" fillId="3" borderId="9" xfId="0" applyNumberFormat="1" applyFont="1" applyFill="1" applyBorder="1" applyAlignment="1" applyProtection="1">
      <alignment horizontal="center" vertical="center"/>
      <protection locked="0"/>
    </xf>
    <xf numFmtId="164" fontId="10" fillId="3" borderId="9" xfId="0" applyNumberFormat="1" applyFont="1" applyFill="1" applyBorder="1" applyAlignment="1" applyProtection="1">
      <alignment horizontal="center" vertical="center"/>
      <protection locked="0"/>
    </xf>
    <xf numFmtId="165" fontId="10" fillId="3" borderId="9" xfId="0" applyNumberFormat="1" applyFont="1" applyFill="1" applyBorder="1" applyAlignment="1">
      <alignment horizontal="center" vertical="center"/>
    </xf>
    <xf numFmtId="2" fontId="10" fillId="3" borderId="9" xfId="0" applyNumberFormat="1" applyFont="1" applyFill="1" applyBorder="1" applyAlignment="1">
      <alignment horizontal="center" vertical="center"/>
    </xf>
    <xf numFmtId="0" fontId="10" fillId="5" borderId="9" xfId="2" applyFont="1" applyFill="1" applyBorder="1" applyAlignment="1" applyProtection="1">
      <alignment horizontal="center" vertical="center" wrapText="1"/>
      <protection locked="0"/>
    </xf>
    <xf numFmtId="0" fontId="10" fillId="5" borderId="9" xfId="2" applyFont="1" applyFill="1" applyBorder="1" applyAlignment="1" applyProtection="1">
      <alignment horizontal="center" vertical="center"/>
      <protection locked="0"/>
    </xf>
    <xf numFmtId="0" fontId="10" fillId="5" borderId="9" xfId="2" applyFont="1" applyFill="1" applyBorder="1" applyAlignment="1">
      <alignment vertical="center" wrapText="1"/>
    </xf>
    <xf numFmtId="0" fontId="10" fillId="5" borderId="9" xfId="2" applyFont="1" applyFill="1" applyBorder="1" applyAlignment="1" applyProtection="1">
      <alignment vertical="center"/>
      <protection locked="0"/>
    </xf>
    <xf numFmtId="0" fontId="10" fillId="5" borderId="9" xfId="4" applyFont="1" applyFill="1" applyBorder="1" applyAlignment="1" applyProtection="1">
      <alignment horizontal="center" vertical="center" wrapText="1"/>
      <protection locked="0"/>
    </xf>
    <xf numFmtId="0" fontId="10" fillId="5" borderId="9" xfId="4" applyFont="1" applyFill="1" applyBorder="1" applyAlignment="1" applyProtection="1">
      <alignment horizontal="center" vertical="center"/>
      <protection locked="0"/>
    </xf>
    <xf numFmtId="2" fontId="10" fillId="5" borderId="9" xfId="2" applyNumberFormat="1" applyFont="1" applyFill="1" applyBorder="1" applyAlignment="1">
      <alignment horizontal="center" vertical="center"/>
    </xf>
    <xf numFmtId="2" fontId="10" fillId="5" borderId="9" xfId="2" applyNumberFormat="1" applyFont="1" applyFill="1" applyBorder="1" applyAlignment="1">
      <alignment horizontal="center" vertical="center" wrapText="1"/>
    </xf>
    <xf numFmtId="164" fontId="10" fillId="5" borderId="9" xfId="4" applyNumberFormat="1" applyFont="1" applyFill="1" applyBorder="1" applyAlignment="1" applyProtection="1">
      <alignment horizontal="center" vertical="center" wrapText="1"/>
      <protection locked="0"/>
    </xf>
    <xf numFmtId="165" fontId="10" fillId="5" borderId="9" xfId="2" applyNumberFormat="1" applyFont="1" applyFill="1" applyBorder="1" applyAlignment="1">
      <alignment horizontal="center" vertical="center"/>
    </xf>
    <xf numFmtId="2" fontId="10" fillId="5" borderId="9" xfId="2" applyNumberFormat="1" applyFont="1" applyFill="1" applyBorder="1" applyAlignment="1" applyProtection="1">
      <alignment horizontal="center" vertical="center"/>
      <protection locked="0"/>
    </xf>
    <xf numFmtId="0" fontId="10" fillId="5" borderId="9" xfId="2" applyFont="1" applyFill="1" applyBorder="1" applyAlignment="1" applyProtection="1">
      <alignment horizontal="center"/>
      <protection locked="0"/>
    </xf>
    <xf numFmtId="0" fontId="10" fillId="5" borderId="9" xfId="2" applyFont="1" applyFill="1" applyBorder="1" applyProtection="1">
      <protection locked="0"/>
    </xf>
    <xf numFmtId="2" fontId="10" fillId="5" borderId="9" xfId="2" applyNumberFormat="1" applyFont="1" applyFill="1" applyBorder="1" applyAlignment="1" applyProtection="1">
      <alignment horizontal="center"/>
      <protection locked="0"/>
    </xf>
    <xf numFmtId="164" fontId="10" fillId="5" borderId="9" xfId="2" applyNumberFormat="1" applyFont="1" applyFill="1" applyBorder="1" applyAlignment="1" applyProtection="1">
      <alignment horizontal="center"/>
      <protection locked="0"/>
    </xf>
    <xf numFmtId="165" fontId="10" fillId="5" borderId="9" xfId="2" applyNumberFormat="1" applyFont="1" applyFill="1" applyBorder="1" applyAlignment="1">
      <alignment horizontal="center"/>
    </xf>
    <xf numFmtId="2" fontId="10" fillId="5" borderId="9" xfId="2" applyNumberFormat="1" applyFont="1" applyFill="1" applyBorder="1" applyAlignment="1">
      <alignment horizontal="center"/>
    </xf>
    <xf numFmtId="0" fontId="10" fillId="5" borderId="9" xfId="0" applyFont="1" applyFill="1" applyBorder="1" applyAlignment="1" applyProtection="1">
      <alignment horizontal="center" vertical="center" wrapText="1"/>
      <protection locked="0"/>
    </xf>
    <xf numFmtId="0" fontId="10" fillId="5" borderId="9" xfId="0" applyFont="1" applyFill="1" applyBorder="1" applyAlignment="1" applyProtection="1">
      <alignment horizontal="center" vertical="center"/>
      <protection locked="0"/>
    </xf>
    <xf numFmtId="0" fontId="10" fillId="5" borderId="9" xfId="0" applyFont="1" applyFill="1" applyBorder="1" applyAlignment="1" applyProtection="1">
      <alignment vertical="center"/>
      <protection locked="0"/>
    </xf>
    <xf numFmtId="0" fontId="10" fillId="5" borderId="9" xfId="0" applyFont="1" applyFill="1" applyBorder="1" applyAlignment="1" applyProtection="1">
      <alignment horizontal="left" vertical="center"/>
      <protection locked="0"/>
    </xf>
    <xf numFmtId="2" fontId="10" fillId="5" borderId="9" xfId="0" applyNumberFormat="1" applyFont="1" applyFill="1" applyBorder="1" applyAlignment="1" applyProtection="1">
      <alignment horizontal="center" vertical="center"/>
      <protection locked="0"/>
    </xf>
    <xf numFmtId="164" fontId="10" fillId="5" borderId="9" xfId="0" applyNumberFormat="1" applyFont="1" applyFill="1" applyBorder="1" applyAlignment="1" applyProtection="1">
      <alignment horizontal="center" vertical="center"/>
      <protection locked="0"/>
    </xf>
    <xf numFmtId="165" fontId="10" fillId="5" borderId="9" xfId="0" applyNumberFormat="1" applyFont="1" applyFill="1" applyBorder="1" applyAlignment="1">
      <alignment horizontal="center" vertical="center"/>
    </xf>
    <xf numFmtId="2" fontId="10" fillId="5" borderId="9" xfId="0" applyNumberFormat="1" applyFont="1" applyFill="1" applyBorder="1" applyAlignment="1">
      <alignment horizontal="center" vertical="center"/>
    </xf>
    <xf numFmtId="0" fontId="10" fillId="5" borderId="9" xfId="0" applyFont="1" applyFill="1" applyBorder="1" applyAlignment="1" applyProtection="1">
      <alignment horizontal="center"/>
      <protection locked="0"/>
    </xf>
    <xf numFmtId="0" fontId="10" fillId="5" borderId="9" xfId="0" applyFont="1" applyFill="1" applyBorder="1" applyProtection="1">
      <protection locked="0"/>
    </xf>
    <xf numFmtId="2" fontId="10" fillId="5" borderId="9" xfId="0" applyNumberFormat="1" applyFont="1" applyFill="1" applyBorder="1" applyAlignment="1" applyProtection="1">
      <alignment horizontal="center"/>
      <protection locked="0"/>
    </xf>
    <xf numFmtId="164" fontId="10" fillId="5" borderId="9" xfId="0" applyNumberFormat="1" applyFont="1" applyFill="1" applyBorder="1" applyAlignment="1" applyProtection="1">
      <alignment horizontal="center"/>
      <protection locked="0"/>
    </xf>
    <xf numFmtId="165" fontId="10" fillId="5" borderId="9" xfId="0" applyNumberFormat="1" applyFont="1" applyFill="1" applyBorder="1" applyAlignment="1">
      <alignment horizontal="center"/>
    </xf>
    <xf numFmtId="2" fontId="10" fillId="5" borderId="9" xfId="0" applyNumberFormat="1" applyFont="1" applyFill="1" applyBorder="1" applyAlignment="1">
      <alignment horizontal="center"/>
    </xf>
    <xf numFmtId="164" fontId="10" fillId="5" borderId="9" xfId="2" applyNumberFormat="1" applyFont="1" applyFill="1" applyBorder="1" applyAlignment="1" applyProtection="1">
      <alignment horizontal="center" vertical="center" wrapText="1"/>
      <protection locked="0"/>
    </xf>
    <xf numFmtId="4" fontId="10" fillId="5" borderId="9" xfId="4" applyNumberFormat="1" applyFont="1" applyFill="1" applyBorder="1" applyAlignment="1" applyProtection="1">
      <alignment horizontal="center" vertical="center"/>
      <protection locked="0"/>
    </xf>
    <xf numFmtId="0" fontId="11" fillId="5" borderId="9" xfId="2" applyFont="1" applyFill="1" applyBorder="1" applyAlignment="1" applyProtection="1">
      <alignment horizontal="center" vertical="center" wrapText="1"/>
      <protection locked="0"/>
    </xf>
    <xf numFmtId="0" fontId="11" fillId="5" borderId="9" xfId="2" applyFont="1" applyFill="1" applyBorder="1" applyAlignment="1" applyProtection="1">
      <alignment horizontal="center"/>
      <protection locked="0"/>
    </xf>
    <xf numFmtId="0" fontId="11" fillId="5" borderId="9" xfId="2" applyFont="1" applyFill="1" applyBorder="1" applyProtection="1">
      <protection locked="0"/>
    </xf>
    <xf numFmtId="0" fontId="11" fillId="5" borderId="9" xfId="2" applyFont="1" applyFill="1" applyBorder="1" applyAlignment="1" applyProtection="1">
      <alignment horizontal="left" vertical="center"/>
      <protection locked="0"/>
    </xf>
    <xf numFmtId="0" fontId="11" fillId="5" borderId="9" xfId="2" applyFont="1" applyFill="1" applyBorder="1" applyAlignment="1" applyProtection="1">
      <alignment horizontal="center" vertical="center"/>
      <protection locked="0"/>
    </xf>
    <xf numFmtId="2" fontId="11" fillId="5" borderId="9" xfId="2" applyNumberFormat="1" applyFont="1" applyFill="1" applyBorder="1" applyAlignment="1" applyProtection="1">
      <alignment horizontal="center" vertical="center"/>
      <protection locked="0"/>
    </xf>
    <xf numFmtId="164" fontId="11" fillId="5" borderId="9" xfId="2" applyNumberFormat="1" applyFont="1" applyFill="1" applyBorder="1" applyAlignment="1" applyProtection="1">
      <alignment horizontal="center" vertical="center"/>
      <protection locked="0"/>
    </xf>
    <xf numFmtId="165" fontId="11" fillId="5" borderId="9" xfId="2" applyNumberFormat="1" applyFont="1" applyFill="1" applyBorder="1" applyAlignment="1">
      <alignment horizontal="center" vertical="center"/>
    </xf>
    <xf numFmtId="2" fontId="11" fillId="5" borderId="9" xfId="2" applyNumberFormat="1" applyFont="1" applyFill="1" applyBorder="1" applyAlignment="1">
      <alignment horizontal="center" vertical="center"/>
    </xf>
    <xf numFmtId="0" fontId="10" fillId="3" borderId="14" xfId="0" applyFont="1" applyFill="1" applyBorder="1" applyAlignment="1" applyProtection="1">
      <alignment horizontal="center" vertical="center" wrapText="1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vertical="center"/>
      <protection locked="0"/>
    </xf>
    <xf numFmtId="0" fontId="10" fillId="3" borderId="14" xfId="0" applyFont="1" applyFill="1" applyBorder="1" applyAlignment="1" applyProtection="1">
      <alignment horizontal="left" vertical="center"/>
      <protection locked="0"/>
    </xf>
    <xf numFmtId="2" fontId="10" fillId="3" borderId="14" xfId="0" applyNumberFormat="1" applyFont="1" applyFill="1" applyBorder="1" applyAlignment="1" applyProtection="1">
      <alignment horizontal="center" vertical="center"/>
      <protection locked="0"/>
    </xf>
    <xf numFmtId="164" fontId="10" fillId="3" borderId="14" xfId="0" applyNumberFormat="1" applyFont="1" applyFill="1" applyBorder="1" applyAlignment="1" applyProtection="1">
      <alignment horizontal="center" vertical="center"/>
      <protection locked="0"/>
    </xf>
    <xf numFmtId="165" fontId="10" fillId="3" borderId="14" xfId="0" applyNumberFormat="1" applyFont="1" applyFill="1" applyBorder="1" applyAlignment="1">
      <alignment horizontal="center" vertical="center"/>
    </xf>
    <xf numFmtId="2" fontId="10" fillId="3" borderId="14" xfId="0" applyNumberFormat="1" applyFont="1" applyFill="1" applyBorder="1" applyAlignment="1">
      <alignment horizontal="center" vertical="center"/>
    </xf>
    <xf numFmtId="2" fontId="7" fillId="3" borderId="14" xfId="0" applyNumberFormat="1" applyFont="1" applyFill="1" applyBorder="1" applyAlignment="1">
      <alignment horizontal="center" vertical="center"/>
    </xf>
    <xf numFmtId="0" fontId="10" fillId="5" borderId="21" xfId="2" applyFont="1" applyFill="1" applyBorder="1" applyAlignment="1" applyProtection="1">
      <alignment horizontal="center" vertical="center" wrapText="1"/>
      <protection locked="0"/>
    </xf>
    <xf numFmtId="0" fontId="10" fillId="5" borderId="17" xfId="2" applyFont="1" applyFill="1" applyBorder="1" applyAlignment="1" applyProtection="1">
      <alignment horizontal="center" vertical="center" wrapText="1"/>
      <protection locked="0"/>
    </xf>
    <xf numFmtId="0" fontId="10" fillId="5" borderId="17" xfId="2" applyFont="1" applyFill="1" applyBorder="1" applyAlignment="1" applyProtection="1">
      <alignment horizontal="center" vertical="center"/>
      <protection locked="0"/>
    </xf>
    <xf numFmtId="0" fontId="10" fillId="5" borderId="17" xfId="2" applyFont="1" applyFill="1" applyBorder="1" applyAlignment="1">
      <alignment vertical="center" wrapText="1"/>
    </xf>
    <xf numFmtId="0" fontId="10" fillId="5" borderId="17" xfId="2" applyFont="1" applyFill="1" applyBorder="1" applyAlignment="1" applyProtection="1">
      <alignment vertical="center"/>
      <protection locked="0"/>
    </xf>
    <xf numFmtId="0" fontId="10" fillId="5" borderId="17" xfId="4" applyFont="1" applyFill="1" applyBorder="1" applyAlignment="1" applyProtection="1">
      <alignment horizontal="center" vertical="center" wrapText="1"/>
      <protection locked="0"/>
    </xf>
    <xf numFmtId="0" fontId="10" fillId="5" borderId="17" xfId="4" applyFont="1" applyFill="1" applyBorder="1" applyAlignment="1" applyProtection="1">
      <alignment horizontal="center" vertical="center"/>
      <protection locked="0"/>
    </xf>
    <xf numFmtId="2" fontId="10" fillId="5" borderId="17" xfId="2" applyNumberFormat="1" applyFont="1" applyFill="1" applyBorder="1" applyAlignment="1">
      <alignment horizontal="center" vertical="center"/>
    </xf>
    <xf numFmtId="2" fontId="10" fillId="5" borderId="17" xfId="2" applyNumberFormat="1" applyFont="1" applyFill="1" applyBorder="1" applyAlignment="1">
      <alignment horizontal="center" vertical="center" wrapText="1"/>
    </xf>
    <xf numFmtId="164" fontId="10" fillId="5" borderId="17" xfId="4" applyNumberFormat="1" applyFont="1" applyFill="1" applyBorder="1" applyAlignment="1" applyProtection="1">
      <alignment horizontal="center" vertical="center" wrapText="1"/>
      <protection locked="0"/>
    </xf>
    <xf numFmtId="165" fontId="10" fillId="5" borderId="17" xfId="2" applyNumberFormat="1" applyFont="1" applyFill="1" applyBorder="1" applyAlignment="1">
      <alignment horizontal="center" vertical="center"/>
    </xf>
    <xf numFmtId="2" fontId="10" fillId="5" borderId="17" xfId="2" applyNumberFormat="1" applyFont="1" applyFill="1" applyBorder="1" applyAlignment="1" applyProtection="1">
      <alignment horizontal="center" vertical="center"/>
      <protection locked="0"/>
    </xf>
    <xf numFmtId="2" fontId="7" fillId="5" borderId="18" xfId="0" applyNumberFormat="1" applyFont="1" applyFill="1" applyBorder="1" applyAlignment="1">
      <alignment horizontal="center" vertical="center"/>
    </xf>
    <xf numFmtId="0" fontId="10" fillId="5" borderId="22" xfId="2" applyFont="1" applyFill="1" applyBorder="1" applyAlignment="1" applyProtection="1">
      <alignment horizontal="center" vertical="center" wrapText="1"/>
      <protection locked="0"/>
    </xf>
    <xf numFmtId="2" fontId="7" fillId="5" borderId="13" xfId="0" applyNumberFormat="1" applyFont="1" applyFill="1" applyBorder="1" applyAlignment="1">
      <alignment horizontal="center" vertical="center"/>
    </xf>
    <xf numFmtId="0" fontId="10" fillId="5" borderId="22" xfId="0" applyFont="1" applyFill="1" applyBorder="1" applyAlignment="1" applyProtection="1">
      <alignment horizontal="center" vertical="center" wrapText="1"/>
      <protection locked="0"/>
    </xf>
    <xf numFmtId="0" fontId="11" fillId="5" borderId="22" xfId="2" applyFont="1" applyFill="1" applyBorder="1" applyAlignment="1" applyProtection="1">
      <alignment horizontal="center" vertical="center" wrapText="1"/>
      <protection locked="0"/>
    </xf>
    <xf numFmtId="0" fontId="10" fillId="5" borderId="28" xfId="2" applyFont="1" applyFill="1" applyBorder="1" applyAlignment="1" applyProtection="1">
      <alignment horizontal="center" vertical="center" wrapText="1"/>
      <protection locked="0"/>
    </xf>
    <xf numFmtId="0" fontId="10" fillId="5" borderId="14" xfId="2" applyFont="1" applyFill="1" applyBorder="1" applyAlignment="1" applyProtection="1">
      <alignment horizontal="center" vertical="center" wrapText="1"/>
      <protection locked="0"/>
    </xf>
    <xf numFmtId="0" fontId="10" fillId="5" borderId="14" xfId="2" applyFont="1" applyFill="1" applyBorder="1" applyAlignment="1" applyProtection="1">
      <alignment horizontal="center"/>
      <protection locked="0"/>
    </xf>
    <xf numFmtId="0" fontId="10" fillId="5" borderId="14" xfId="2" applyFont="1" applyFill="1" applyBorder="1" applyProtection="1">
      <protection locked="0"/>
    </xf>
    <xf numFmtId="2" fontId="10" fillId="5" borderId="14" xfId="2" applyNumberFormat="1" applyFont="1" applyFill="1" applyBorder="1" applyAlignment="1" applyProtection="1">
      <alignment horizontal="center"/>
      <protection locked="0"/>
    </xf>
    <xf numFmtId="164" fontId="10" fillId="5" borderId="14" xfId="2" applyNumberFormat="1" applyFont="1" applyFill="1" applyBorder="1" applyAlignment="1" applyProtection="1">
      <alignment horizontal="center"/>
      <protection locked="0"/>
    </xf>
    <xf numFmtId="165" fontId="10" fillId="5" borderId="14" xfId="2" applyNumberFormat="1" applyFont="1" applyFill="1" applyBorder="1" applyAlignment="1">
      <alignment horizontal="center"/>
    </xf>
    <xf numFmtId="2" fontId="10" fillId="5" borderId="14" xfId="2" applyNumberFormat="1" applyFont="1" applyFill="1" applyBorder="1" applyAlignment="1">
      <alignment horizontal="center"/>
    </xf>
    <xf numFmtId="2" fontId="7" fillId="5" borderId="16" xfId="0" applyNumberFormat="1" applyFont="1" applyFill="1" applyBorder="1" applyAlignment="1">
      <alignment horizontal="center" vertical="center"/>
    </xf>
    <xf numFmtId="0" fontId="10" fillId="2" borderId="21" xfId="2" applyFont="1" applyFill="1" applyBorder="1" applyAlignment="1" applyProtection="1">
      <alignment horizontal="center" vertical="center" wrapText="1"/>
      <protection locked="0"/>
    </xf>
    <xf numFmtId="0" fontId="10" fillId="2" borderId="22" xfId="2" applyFont="1" applyFill="1" applyBorder="1" applyAlignment="1" applyProtection="1">
      <alignment horizontal="center" vertical="center" wrapText="1"/>
      <protection locked="0"/>
    </xf>
    <xf numFmtId="0" fontId="10" fillId="2" borderId="22" xfId="0" applyFont="1" applyFill="1" applyBorder="1" applyAlignment="1" applyProtection="1">
      <alignment horizontal="center" vertical="center" wrapText="1"/>
      <protection locked="0"/>
    </xf>
    <xf numFmtId="2" fontId="7" fillId="2" borderId="18" xfId="0" applyNumberFormat="1" applyFont="1" applyFill="1" applyBorder="1" applyAlignment="1">
      <alignment horizontal="center" vertical="center"/>
    </xf>
    <xf numFmtId="2" fontId="7" fillId="2" borderId="13" xfId="0" applyNumberFormat="1" applyFont="1" applyFill="1" applyBorder="1" applyAlignment="1">
      <alignment horizontal="center" vertical="center"/>
    </xf>
    <xf numFmtId="2" fontId="7" fillId="2" borderId="20" xfId="0" applyNumberFormat="1" applyFont="1" applyFill="1" applyBorder="1" applyAlignment="1">
      <alignment horizontal="center" vertical="center"/>
    </xf>
    <xf numFmtId="0" fontId="10" fillId="2" borderId="23" xfId="2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5" fontId="4" fillId="0" borderId="0" xfId="0" applyNumberFormat="1" applyFont="1" applyAlignment="1">
      <alignment vertical="center"/>
    </xf>
    <xf numFmtId="165" fontId="8" fillId="0" borderId="0" xfId="0" applyNumberFormat="1" applyFont="1" applyAlignment="1">
      <alignment vertical="center"/>
    </xf>
  </cellXfs>
  <cellStyles count="6">
    <cellStyle name="Comma 2" xfId="5" xr:uid="{62C59191-E8DD-40F7-9075-6B7E6631718D}"/>
    <cellStyle name="Normal" xfId="0" builtinId="0"/>
    <cellStyle name="Normal 2" xfId="2" xr:uid="{FC81AE02-1EB7-4519-93BD-122A2940DB5D}"/>
    <cellStyle name="Paprastas 3" xfId="1" xr:uid="{844C482C-8686-4EC5-9FB4-1A4B17195868}"/>
    <cellStyle name="Paprastas 3 2" xfId="3" xr:uid="{A7679334-200C-4D84-86FB-8261AEDCA67B}"/>
    <cellStyle name="Paprastas 3 3" xfId="4" xr:uid="{73E62FF4-2373-4AE2-9734-A5D073B09AE4}"/>
  </cellStyles>
  <dxfs count="0"/>
  <tableStyles count="0" defaultTableStyle="TableStyleMedium2" defaultPivotStyle="PivotStyleLight16"/>
  <colors>
    <mruColors>
      <color rgb="FFFFCCCC"/>
      <color rgb="FFFFFFCC"/>
      <color rgb="FFFF9933"/>
      <color rgb="FFCC6600"/>
      <color rgb="FFFFFF99"/>
      <color rgb="FFFFFF66"/>
      <color rgb="FFFF6600"/>
      <color rgb="FFFFFF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51"/>
  <sheetViews>
    <sheetView tabSelected="1" zoomScale="80" zoomScaleNormal="80" workbookViewId="0">
      <selection activeCell="Z18" sqref="Z18"/>
    </sheetView>
  </sheetViews>
  <sheetFormatPr defaultRowHeight="11.25" x14ac:dyDescent="0.2"/>
  <cols>
    <col min="1" max="2" width="11.28515625" style="2" customWidth="1"/>
    <col min="3" max="3" width="4.5703125" style="2" customWidth="1"/>
    <col min="4" max="4" width="32.140625" style="1" customWidth="1"/>
    <col min="5" max="5" width="20.7109375" style="15" bestFit="1" customWidth="1"/>
    <col min="6" max="6" width="6.28515625" style="2" customWidth="1"/>
    <col min="7" max="7" width="11.140625" style="2" customWidth="1"/>
    <col min="8" max="8" width="9.5703125" style="2" bestFit="1" customWidth="1"/>
    <col min="9" max="9" width="10.28515625" style="2" customWidth="1"/>
    <col min="10" max="12" width="11.140625" style="2" customWidth="1"/>
    <col min="13" max="13" width="7.7109375" style="2" customWidth="1"/>
    <col min="14" max="14" width="8.42578125" style="2" customWidth="1"/>
    <col min="15" max="15" width="13.140625" style="2" customWidth="1"/>
    <col min="16" max="16" width="10.140625" style="13" bestFit="1" customWidth="1"/>
    <col min="17" max="17" width="10.7109375" style="2" customWidth="1"/>
    <col min="18" max="18" width="10.140625" style="2" customWidth="1"/>
    <col min="19" max="20" width="12.140625" style="2" customWidth="1"/>
    <col min="21" max="21" width="13.42578125" style="2" customWidth="1"/>
    <col min="22" max="22" width="12.85546875" style="1" customWidth="1"/>
    <col min="23" max="16384" width="9.140625" style="1"/>
  </cols>
  <sheetData>
    <row r="1" spans="1:28" ht="18" customHeight="1" x14ac:dyDescent="0.2">
      <c r="A1" s="282" t="s">
        <v>364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</row>
    <row r="2" spans="1:28" ht="18.75" thickBo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3"/>
      <c r="U2" s="3"/>
    </row>
    <row r="3" spans="1:28" x14ac:dyDescent="0.2">
      <c r="A3" s="283" t="s">
        <v>1</v>
      </c>
      <c r="B3" s="283" t="s">
        <v>0</v>
      </c>
      <c r="C3" s="290" t="s">
        <v>2</v>
      </c>
      <c r="D3" s="283" t="s">
        <v>3</v>
      </c>
      <c r="E3" s="283" t="s">
        <v>4</v>
      </c>
      <c r="F3" s="283" t="s">
        <v>5</v>
      </c>
      <c r="G3" s="283" t="s">
        <v>6</v>
      </c>
      <c r="H3" s="295" t="s">
        <v>7</v>
      </c>
      <c r="I3" s="296"/>
      <c r="J3" s="296"/>
      <c r="K3" s="296"/>
      <c r="L3" s="296"/>
      <c r="M3" s="297"/>
      <c r="N3" s="283" t="s">
        <v>8</v>
      </c>
      <c r="O3" s="283" t="s">
        <v>9</v>
      </c>
      <c r="P3" s="298" t="s">
        <v>10</v>
      </c>
      <c r="Q3" s="283" t="s">
        <v>11</v>
      </c>
      <c r="R3" s="283" t="s">
        <v>12</v>
      </c>
      <c r="S3" s="286" t="s">
        <v>13</v>
      </c>
      <c r="T3" s="283" t="s">
        <v>14</v>
      </c>
      <c r="U3" s="293" t="s">
        <v>15</v>
      </c>
      <c r="V3" s="288" t="s">
        <v>272</v>
      </c>
    </row>
    <row r="4" spans="1:28" s="2" customFormat="1" ht="63.75" customHeight="1" x14ac:dyDescent="0.2">
      <c r="A4" s="284"/>
      <c r="B4" s="284"/>
      <c r="C4" s="291"/>
      <c r="D4" s="284"/>
      <c r="E4" s="284"/>
      <c r="F4" s="285"/>
      <c r="G4" s="285"/>
      <c r="H4" s="8" t="s">
        <v>16</v>
      </c>
      <c r="I4" s="8" t="s">
        <v>17</v>
      </c>
      <c r="J4" s="8" t="s">
        <v>18</v>
      </c>
      <c r="K4" s="8" t="s">
        <v>19</v>
      </c>
      <c r="L4" s="8" t="s">
        <v>20</v>
      </c>
      <c r="M4" s="8" t="s">
        <v>21</v>
      </c>
      <c r="N4" s="285"/>
      <c r="O4" s="285"/>
      <c r="P4" s="299"/>
      <c r="Q4" s="285"/>
      <c r="R4" s="285"/>
      <c r="S4" s="287"/>
      <c r="T4" s="285"/>
      <c r="U4" s="294"/>
      <c r="V4" s="289"/>
    </row>
    <row r="5" spans="1:28" s="2" customFormat="1" ht="22.5" x14ac:dyDescent="0.2">
      <c r="A5" s="285"/>
      <c r="B5" s="285"/>
      <c r="C5" s="292"/>
      <c r="D5" s="285"/>
      <c r="E5" s="285"/>
      <c r="F5" s="8" t="s">
        <v>23</v>
      </c>
      <c r="G5" s="8" t="s">
        <v>24</v>
      </c>
      <c r="H5" s="8" t="s">
        <v>25</v>
      </c>
      <c r="I5" s="8" t="s">
        <v>25</v>
      </c>
      <c r="J5" s="8" t="s">
        <v>25</v>
      </c>
      <c r="K5" s="8" t="s">
        <v>25</v>
      </c>
      <c r="L5" s="8" t="s">
        <v>25</v>
      </c>
      <c r="M5" s="8" t="s">
        <v>25</v>
      </c>
      <c r="N5" s="8" t="s">
        <v>26</v>
      </c>
      <c r="O5" s="8" t="s">
        <v>25</v>
      </c>
      <c r="P5" s="11" t="s">
        <v>26</v>
      </c>
      <c r="Q5" s="8" t="s">
        <v>22</v>
      </c>
      <c r="R5" s="8" t="s">
        <v>27</v>
      </c>
      <c r="S5" s="8" t="s">
        <v>28</v>
      </c>
      <c r="T5" s="9" t="s">
        <v>29</v>
      </c>
      <c r="U5" s="10" t="s">
        <v>30</v>
      </c>
      <c r="V5" s="66" t="s">
        <v>30</v>
      </c>
    </row>
    <row r="6" spans="1:28" s="2" customFormat="1" ht="12" thickBot="1" x14ac:dyDescent="0.25">
      <c r="A6" s="3">
        <v>7</v>
      </c>
      <c r="B6" s="3">
        <v>2</v>
      </c>
      <c r="C6" s="4">
        <v>8</v>
      </c>
      <c r="D6" s="3">
        <v>9</v>
      </c>
      <c r="E6" s="3">
        <v>10</v>
      </c>
      <c r="F6" s="5">
        <v>11</v>
      </c>
      <c r="G6" s="5">
        <v>12</v>
      </c>
      <c r="H6" s="5">
        <v>13</v>
      </c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12">
        <v>21</v>
      </c>
      <c r="Q6" s="5">
        <v>22</v>
      </c>
      <c r="R6" s="5">
        <v>23</v>
      </c>
      <c r="S6" s="6">
        <v>24</v>
      </c>
      <c r="T6" s="3">
        <v>25</v>
      </c>
      <c r="U6" s="7">
        <v>25</v>
      </c>
      <c r="V6" s="67">
        <v>26</v>
      </c>
    </row>
    <row r="7" spans="1:28" ht="15.95" customHeight="1" x14ac:dyDescent="0.25">
      <c r="A7" s="156" t="s">
        <v>31</v>
      </c>
      <c r="B7" s="103" t="s">
        <v>230</v>
      </c>
      <c r="C7" s="104">
        <v>1</v>
      </c>
      <c r="D7" s="105" t="s">
        <v>284</v>
      </c>
      <c r="E7" s="105" t="s">
        <v>127</v>
      </c>
      <c r="F7" s="104">
        <v>27</v>
      </c>
      <c r="G7" s="104">
        <v>1975</v>
      </c>
      <c r="H7" s="106">
        <v>11.592762</v>
      </c>
      <c r="I7" s="106">
        <v>1.8784080000000001</v>
      </c>
      <c r="J7" s="106">
        <v>4.2102300000000001</v>
      </c>
      <c r="K7" s="106">
        <v>0</v>
      </c>
      <c r="L7" s="106">
        <v>0</v>
      </c>
      <c r="M7" s="106">
        <v>5.5041240000000009</v>
      </c>
      <c r="N7" s="107">
        <v>1586.63</v>
      </c>
      <c r="O7" s="106">
        <v>4.8306380000000004</v>
      </c>
      <c r="P7" s="107">
        <v>1392.4900000283999</v>
      </c>
      <c r="Q7" s="108">
        <v>3.4690647687965295E-3</v>
      </c>
      <c r="R7" s="106">
        <v>88.399000000000001</v>
      </c>
      <c r="S7" s="109">
        <v>0.30666185649684441</v>
      </c>
      <c r="T7" s="109">
        <v>208.14388612779177</v>
      </c>
      <c r="U7" s="109">
        <v>18.399711389810665</v>
      </c>
      <c r="V7" s="157">
        <f t="shared" ref="V7:V70" si="0">U7/1.09</f>
        <v>16.880469164963912</v>
      </c>
      <c r="Y7" s="300">
        <f>AVERAGE(Q7:Q119)</f>
        <v>6.1628348129725979E-3</v>
      </c>
    </row>
    <row r="8" spans="1:28" ht="15.95" customHeight="1" x14ac:dyDescent="0.25">
      <c r="A8" s="160" t="s">
        <v>31</v>
      </c>
      <c r="B8" s="117" t="s">
        <v>89</v>
      </c>
      <c r="C8" s="148">
        <v>1</v>
      </c>
      <c r="D8" s="149" t="s">
        <v>301</v>
      </c>
      <c r="E8" s="150" t="s">
        <v>127</v>
      </c>
      <c r="F8" s="151">
        <v>8</v>
      </c>
      <c r="G8" s="151">
        <v>1978</v>
      </c>
      <c r="H8" s="152">
        <v>3.2170000000000001</v>
      </c>
      <c r="I8" s="152">
        <v>0.47299999999999998</v>
      </c>
      <c r="J8" s="152">
        <v>1.26</v>
      </c>
      <c r="K8" s="152">
        <v>3.6999999999999998E-2</v>
      </c>
      <c r="L8" s="152">
        <v>0.42799999999999999</v>
      </c>
      <c r="M8" s="152">
        <v>1.0189999999999999</v>
      </c>
      <c r="N8" s="153">
        <v>404.13</v>
      </c>
      <c r="O8" s="152">
        <v>1.4470000000000001</v>
      </c>
      <c r="P8" s="153">
        <v>404.1</v>
      </c>
      <c r="Q8" s="154">
        <v>3.5807968324672109E-3</v>
      </c>
      <c r="R8" s="152">
        <v>110</v>
      </c>
      <c r="S8" s="155">
        <v>0.39388765157139322</v>
      </c>
      <c r="T8" s="155">
        <v>214.84780994803265</v>
      </c>
      <c r="U8" s="155">
        <v>23.633259094283591</v>
      </c>
      <c r="V8" s="159">
        <f t="shared" si="0"/>
        <v>21.681889077324396</v>
      </c>
      <c r="W8" s="16"/>
      <c r="X8" s="16" t="s">
        <v>32</v>
      </c>
      <c r="Y8" s="301">
        <f>AVERAGE(Q121:Q231)</f>
        <v>1.0572028431928419E-2</v>
      </c>
      <c r="Z8" s="16"/>
      <c r="AA8" s="16"/>
      <c r="AB8" s="16"/>
    </row>
    <row r="9" spans="1:28" ht="15.95" customHeight="1" x14ac:dyDescent="0.2">
      <c r="A9" s="158" t="s">
        <v>31</v>
      </c>
      <c r="B9" s="110" t="s">
        <v>46</v>
      </c>
      <c r="C9" s="118">
        <v>1</v>
      </c>
      <c r="D9" s="119" t="s">
        <v>189</v>
      </c>
      <c r="E9" s="120"/>
      <c r="F9" s="121">
        <v>96</v>
      </c>
      <c r="G9" s="122">
        <v>2021</v>
      </c>
      <c r="H9" s="123">
        <v>7.96</v>
      </c>
      <c r="I9" s="123">
        <v>2.4300000000000002</v>
      </c>
      <c r="J9" s="123">
        <v>0.17</v>
      </c>
      <c r="K9" s="123">
        <v>-0.26</v>
      </c>
      <c r="L9" s="123">
        <v>0.83</v>
      </c>
      <c r="M9" s="123">
        <v>4.79</v>
      </c>
      <c r="N9" s="124">
        <v>1459.52</v>
      </c>
      <c r="O9" s="123">
        <v>5.62</v>
      </c>
      <c r="P9" s="124">
        <v>1459.52</v>
      </c>
      <c r="Q9" s="125">
        <v>3.8505810129357597E-3</v>
      </c>
      <c r="R9" s="126">
        <v>81.5</v>
      </c>
      <c r="S9" s="127">
        <v>0.31382235255426444</v>
      </c>
      <c r="T9" s="127">
        <v>231.03486077614556</v>
      </c>
      <c r="U9" s="127">
        <v>18.829341153255864</v>
      </c>
      <c r="V9" s="159">
        <f t="shared" si="0"/>
        <v>17.274624911243912</v>
      </c>
      <c r="X9" s="1" t="s">
        <v>33</v>
      </c>
      <c r="Y9" s="300">
        <f>AVERAGE(Q232:Q343)</f>
        <v>1.7531141727564644E-2</v>
      </c>
    </row>
    <row r="10" spans="1:28" ht="15.95" customHeight="1" x14ac:dyDescent="0.25">
      <c r="A10" s="158" t="s">
        <v>31</v>
      </c>
      <c r="B10" s="110" t="s">
        <v>159</v>
      </c>
      <c r="C10" s="111">
        <v>1</v>
      </c>
      <c r="D10" s="112" t="s">
        <v>130</v>
      </c>
      <c r="E10" s="112" t="s">
        <v>445</v>
      </c>
      <c r="F10" s="111">
        <v>60</v>
      </c>
      <c r="G10" s="111">
        <v>1968</v>
      </c>
      <c r="H10" s="113">
        <v>23.792000000000002</v>
      </c>
      <c r="I10" s="113">
        <v>4.3419999999999996</v>
      </c>
      <c r="J10" s="113">
        <v>7.9059999999999997</v>
      </c>
      <c r="K10" s="113">
        <v>0.91100000000000003</v>
      </c>
      <c r="L10" s="113">
        <v>1.9139999999999999</v>
      </c>
      <c r="M10" s="113">
        <v>8.7189999999999994</v>
      </c>
      <c r="N10" s="114">
        <v>2701.55</v>
      </c>
      <c r="O10" s="113">
        <v>10.632999999999999</v>
      </c>
      <c r="P10" s="114">
        <v>2701.55</v>
      </c>
      <c r="Q10" s="115">
        <v>3.9350000000000001E-3</v>
      </c>
      <c r="R10" s="113">
        <v>102.46</v>
      </c>
      <c r="S10" s="116">
        <v>0.4</v>
      </c>
      <c r="T10" s="116">
        <v>236.1</v>
      </c>
      <c r="U10" s="116">
        <v>24.19</v>
      </c>
      <c r="V10" s="159">
        <f t="shared" si="0"/>
        <v>22.192660550458715</v>
      </c>
      <c r="X10" s="1" t="s">
        <v>34</v>
      </c>
      <c r="Y10" s="300">
        <f>AVERAGE(Q344:Q438)</f>
        <v>2.5074140560604124E-2</v>
      </c>
    </row>
    <row r="11" spans="1:28" ht="15.95" customHeight="1" x14ac:dyDescent="0.25">
      <c r="A11" s="160" t="s">
        <v>31</v>
      </c>
      <c r="B11" s="117" t="s">
        <v>89</v>
      </c>
      <c r="C11" s="148">
        <v>2</v>
      </c>
      <c r="D11" s="149" t="s">
        <v>167</v>
      </c>
      <c r="E11" s="150" t="s">
        <v>127</v>
      </c>
      <c r="F11" s="151">
        <v>42</v>
      </c>
      <c r="G11" s="151">
        <v>1984</v>
      </c>
      <c r="H11" s="152">
        <v>17.97</v>
      </c>
      <c r="I11" s="152">
        <v>1.6830000000000001</v>
      </c>
      <c r="J11" s="152">
        <v>5.81</v>
      </c>
      <c r="K11" s="152">
        <v>0.71399999999999997</v>
      </c>
      <c r="L11" s="152">
        <v>3.87</v>
      </c>
      <c r="M11" s="152">
        <v>5.8929999999999998</v>
      </c>
      <c r="N11" s="153">
        <v>2271.39</v>
      </c>
      <c r="O11" s="152">
        <v>9.7629999999999999</v>
      </c>
      <c r="P11" s="153">
        <v>2271.39</v>
      </c>
      <c r="Q11" s="154">
        <v>4.2982490897644178E-3</v>
      </c>
      <c r="R11" s="152">
        <v>110</v>
      </c>
      <c r="S11" s="155">
        <v>0.47280739987408593</v>
      </c>
      <c r="T11" s="155">
        <v>257.89494538586507</v>
      </c>
      <c r="U11" s="155">
        <v>28.368443992445158</v>
      </c>
      <c r="V11" s="159">
        <f t="shared" si="0"/>
        <v>26.026095405912987</v>
      </c>
      <c r="W11" s="16"/>
      <c r="X11" s="16"/>
      <c r="Y11" s="16"/>
      <c r="Z11" s="16"/>
      <c r="AA11" s="16"/>
      <c r="AB11" s="16"/>
    </row>
    <row r="12" spans="1:28" ht="15.95" customHeight="1" x14ac:dyDescent="0.25">
      <c r="A12" s="160" t="s">
        <v>31</v>
      </c>
      <c r="B12" s="117" t="s">
        <v>89</v>
      </c>
      <c r="C12" s="148">
        <v>3</v>
      </c>
      <c r="D12" s="149" t="s">
        <v>489</v>
      </c>
      <c r="E12" s="150" t="s">
        <v>127</v>
      </c>
      <c r="F12" s="151">
        <v>12</v>
      </c>
      <c r="G12" s="151">
        <v>1986</v>
      </c>
      <c r="H12" s="152">
        <v>5.15</v>
      </c>
      <c r="I12" s="152">
        <v>0.47299999999999998</v>
      </c>
      <c r="J12" s="152">
        <v>1.631</v>
      </c>
      <c r="K12" s="152">
        <v>-6.5000000000000002E-2</v>
      </c>
      <c r="L12" s="152">
        <v>1.4610000000000001</v>
      </c>
      <c r="M12" s="152">
        <v>1.65</v>
      </c>
      <c r="N12" s="153">
        <v>701.96</v>
      </c>
      <c r="O12" s="152">
        <v>3.1110000000000002</v>
      </c>
      <c r="P12" s="153">
        <v>701.96</v>
      </c>
      <c r="Q12" s="154">
        <v>4.431876460197162E-3</v>
      </c>
      <c r="R12" s="152">
        <v>110</v>
      </c>
      <c r="S12" s="155">
        <v>0.48750641062168781</v>
      </c>
      <c r="T12" s="155">
        <v>265.91258761182974</v>
      </c>
      <c r="U12" s="155">
        <v>29.25038463730127</v>
      </c>
      <c r="V12" s="159">
        <f t="shared" si="0"/>
        <v>26.835215263579144</v>
      </c>
      <c r="W12" s="16"/>
      <c r="X12" s="16"/>
      <c r="Y12" s="16"/>
      <c r="Z12" s="16"/>
      <c r="AA12" s="16"/>
      <c r="AB12" s="16"/>
    </row>
    <row r="13" spans="1:28" ht="15.95" customHeight="1" x14ac:dyDescent="0.2">
      <c r="A13" s="158" t="s">
        <v>31</v>
      </c>
      <c r="B13" s="110" t="s">
        <v>41</v>
      </c>
      <c r="C13" s="118">
        <v>2</v>
      </c>
      <c r="D13" s="119" t="s">
        <v>191</v>
      </c>
      <c r="E13" s="120" t="s">
        <v>35</v>
      </c>
      <c r="F13" s="121">
        <v>71</v>
      </c>
      <c r="G13" s="122" t="s">
        <v>37</v>
      </c>
      <c r="H13" s="123">
        <v>32.409999999999997</v>
      </c>
      <c r="I13" s="123">
        <v>5.57</v>
      </c>
      <c r="J13" s="123">
        <v>7.69</v>
      </c>
      <c r="K13" s="123">
        <v>1.32</v>
      </c>
      <c r="L13" s="123">
        <v>3.2093999999999996</v>
      </c>
      <c r="M13" s="123">
        <v>14.6206</v>
      </c>
      <c r="N13" s="128">
        <v>3980.59</v>
      </c>
      <c r="O13" s="123">
        <v>17.829999999999998</v>
      </c>
      <c r="P13" s="128">
        <v>3980.59</v>
      </c>
      <c r="Q13" s="125">
        <v>4.4792354902162736E-3</v>
      </c>
      <c r="R13" s="126">
        <v>81.5</v>
      </c>
      <c r="S13" s="127">
        <v>0.36505769245262631</v>
      </c>
      <c r="T13" s="127">
        <v>268.75412941297645</v>
      </c>
      <c r="U13" s="127">
        <v>21.903461547157583</v>
      </c>
      <c r="V13" s="159">
        <f t="shared" si="0"/>
        <v>20.094918850603285</v>
      </c>
    </row>
    <row r="14" spans="1:28" ht="15.95" customHeight="1" x14ac:dyDescent="0.2">
      <c r="A14" s="161" t="s">
        <v>31</v>
      </c>
      <c r="B14" s="129" t="s">
        <v>82</v>
      </c>
      <c r="C14" s="137">
        <v>6</v>
      </c>
      <c r="D14" s="138" t="s">
        <v>148</v>
      </c>
      <c r="E14" s="139" t="s">
        <v>63</v>
      </c>
      <c r="F14" s="137">
        <v>40</v>
      </c>
      <c r="G14" s="137"/>
      <c r="H14" s="140">
        <v>19.399999999999999</v>
      </c>
      <c r="I14" s="140">
        <v>4</v>
      </c>
      <c r="J14" s="140">
        <v>5.9</v>
      </c>
      <c r="K14" s="140">
        <v>-0.9</v>
      </c>
      <c r="L14" s="140">
        <v>1.9</v>
      </c>
      <c r="M14" s="140">
        <v>8.5</v>
      </c>
      <c r="N14" s="141">
        <v>2272</v>
      </c>
      <c r="O14" s="140">
        <v>10.4</v>
      </c>
      <c r="P14" s="141">
        <v>2272</v>
      </c>
      <c r="Q14" s="142">
        <v>4.5774647887323943E-3</v>
      </c>
      <c r="R14" s="140">
        <v>130.30000000000001</v>
      </c>
      <c r="S14" s="143">
        <v>0.59644366197183107</v>
      </c>
      <c r="T14" s="143">
        <v>274.64788732394368</v>
      </c>
      <c r="U14" s="143">
        <v>35.786619718309865</v>
      </c>
      <c r="V14" s="159">
        <f t="shared" si="0"/>
        <v>32.831761209458591</v>
      </c>
    </row>
    <row r="15" spans="1:28" ht="15.95" customHeight="1" x14ac:dyDescent="0.25">
      <c r="A15" s="158" t="s">
        <v>31</v>
      </c>
      <c r="B15" s="110" t="s">
        <v>38</v>
      </c>
      <c r="C15" s="111">
        <v>1</v>
      </c>
      <c r="D15" s="112" t="s">
        <v>365</v>
      </c>
      <c r="E15" s="112"/>
      <c r="F15" s="111">
        <v>74</v>
      </c>
      <c r="G15" s="111">
        <v>2021</v>
      </c>
      <c r="H15" s="113">
        <v>23.484999999999999</v>
      </c>
      <c r="I15" s="113">
        <v>6.5593389999999996</v>
      </c>
      <c r="J15" s="113">
        <v>0.37799199999999999</v>
      </c>
      <c r="K15" s="113">
        <v>7.0657999999999999E-2</v>
      </c>
      <c r="L15" s="113">
        <v>0</v>
      </c>
      <c r="M15" s="113">
        <v>16.477041</v>
      </c>
      <c r="N15" s="114">
        <v>3580.78</v>
      </c>
      <c r="O15" s="113">
        <v>16.477011000000001</v>
      </c>
      <c r="P15" s="114">
        <v>3580.78</v>
      </c>
      <c r="Q15" s="115">
        <v>4.601514474499969E-3</v>
      </c>
      <c r="R15" s="113">
        <v>61.25800000000001</v>
      </c>
      <c r="S15" s="116">
        <v>0.28187957367891914</v>
      </c>
      <c r="T15" s="116">
        <v>276.09086846999816</v>
      </c>
      <c r="U15" s="116">
        <v>16.91277442073515</v>
      </c>
      <c r="V15" s="159">
        <f t="shared" si="0"/>
        <v>15.516306808013898</v>
      </c>
    </row>
    <row r="16" spans="1:28" ht="15.95" customHeight="1" x14ac:dyDescent="0.25">
      <c r="A16" s="158" t="s">
        <v>31</v>
      </c>
      <c r="B16" s="110" t="s">
        <v>38</v>
      </c>
      <c r="C16" s="111">
        <v>2</v>
      </c>
      <c r="D16" s="112" t="s">
        <v>366</v>
      </c>
      <c r="E16" s="112" t="s">
        <v>35</v>
      </c>
      <c r="F16" s="111">
        <v>48</v>
      </c>
      <c r="G16" s="111">
        <v>1931</v>
      </c>
      <c r="H16" s="113">
        <v>24.9</v>
      </c>
      <c r="I16" s="113">
        <v>4.6415100000000002</v>
      </c>
      <c r="J16" s="113">
        <v>7.5854239999999997</v>
      </c>
      <c r="K16" s="113">
        <v>0</v>
      </c>
      <c r="L16" s="113">
        <v>0</v>
      </c>
      <c r="M16" s="113">
        <v>12.672953</v>
      </c>
      <c r="N16" s="114">
        <v>2716.75</v>
      </c>
      <c r="O16" s="113">
        <v>12.673065999999999</v>
      </c>
      <c r="P16" s="114">
        <v>2716.75</v>
      </c>
      <c r="Q16" s="115">
        <v>4.6647891782460654E-3</v>
      </c>
      <c r="R16" s="113">
        <v>61.25800000000001</v>
      </c>
      <c r="S16" s="116">
        <v>0.28575565548099752</v>
      </c>
      <c r="T16" s="116">
        <v>279.88735069476394</v>
      </c>
      <c r="U16" s="116">
        <v>17.145339328859851</v>
      </c>
      <c r="V16" s="159">
        <f t="shared" si="0"/>
        <v>15.729669109045734</v>
      </c>
    </row>
    <row r="17" spans="1:22" ht="15.95" customHeight="1" x14ac:dyDescent="0.25">
      <c r="A17" s="158" t="s">
        <v>31</v>
      </c>
      <c r="B17" s="110" t="s">
        <v>159</v>
      </c>
      <c r="C17" s="111">
        <v>2</v>
      </c>
      <c r="D17" s="112" t="s">
        <v>171</v>
      </c>
      <c r="E17" s="112" t="s">
        <v>445</v>
      </c>
      <c r="F17" s="111">
        <v>75</v>
      </c>
      <c r="G17" s="111">
        <v>1988</v>
      </c>
      <c r="H17" s="113">
        <v>34.271000000000001</v>
      </c>
      <c r="I17" s="113">
        <v>8.4640000000000004</v>
      </c>
      <c r="J17" s="113">
        <v>6.4569999999999999</v>
      </c>
      <c r="K17" s="113">
        <v>0.46100000000000002</v>
      </c>
      <c r="L17" s="113">
        <v>3.4</v>
      </c>
      <c r="M17" s="113">
        <v>15.489000000000001</v>
      </c>
      <c r="N17" s="114">
        <v>4019.96</v>
      </c>
      <c r="O17" s="113">
        <v>18.888999999999999</v>
      </c>
      <c r="P17" s="114">
        <v>4019.96</v>
      </c>
      <c r="Q17" s="115">
        <v>4.6990000000000001E-3</v>
      </c>
      <c r="R17" s="113">
        <v>102.46</v>
      </c>
      <c r="S17" s="116">
        <v>0.48</v>
      </c>
      <c r="T17" s="116">
        <v>281.94</v>
      </c>
      <c r="U17" s="116">
        <v>28.89</v>
      </c>
      <c r="V17" s="159">
        <f t="shared" si="0"/>
        <v>26.5045871559633</v>
      </c>
    </row>
    <row r="18" spans="1:22" ht="15.95" customHeight="1" x14ac:dyDescent="0.25">
      <c r="A18" s="158" t="s">
        <v>31</v>
      </c>
      <c r="B18" s="110" t="s">
        <v>230</v>
      </c>
      <c r="C18" s="111">
        <v>2</v>
      </c>
      <c r="D18" s="112" t="s">
        <v>217</v>
      </c>
      <c r="E18" s="112" t="s">
        <v>127</v>
      </c>
      <c r="F18" s="111">
        <v>40</v>
      </c>
      <c r="G18" s="111">
        <v>1984</v>
      </c>
      <c r="H18" s="113">
        <v>21.688936999999999</v>
      </c>
      <c r="I18" s="113">
        <v>3.2115450000000001</v>
      </c>
      <c r="J18" s="113">
        <v>7.7716589999999997</v>
      </c>
      <c r="K18" s="113">
        <v>0</v>
      </c>
      <c r="L18" s="113">
        <v>0</v>
      </c>
      <c r="M18" s="113">
        <v>10.705733</v>
      </c>
      <c r="N18" s="114">
        <v>2257.88</v>
      </c>
      <c r="O18" s="113">
        <v>10.705733</v>
      </c>
      <c r="P18" s="114">
        <v>2257.8800000411002</v>
      </c>
      <c r="Q18" s="115">
        <v>4.7414977765891566E-3</v>
      </c>
      <c r="R18" s="113">
        <v>88.399000000000001</v>
      </c>
      <c r="S18" s="116">
        <v>0.41914366195270486</v>
      </c>
      <c r="T18" s="116">
        <v>284.48986659534944</v>
      </c>
      <c r="U18" s="116">
        <v>25.148619717162294</v>
      </c>
      <c r="V18" s="159">
        <f t="shared" si="0"/>
        <v>23.072128180882835</v>
      </c>
    </row>
    <row r="19" spans="1:22" ht="15.95" customHeight="1" x14ac:dyDescent="0.25">
      <c r="A19" s="158" t="s">
        <v>31</v>
      </c>
      <c r="B19" s="110" t="s">
        <v>230</v>
      </c>
      <c r="C19" s="111">
        <v>3</v>
      </c>
      <c r="D19" s="112" t="s">
        <v>216</v>
      </c>
      <c r="E19" s="112" t="s">
        <v>127</v>
      </c>
      <c r="F19" s="111">
        <v>32</v>
      </c>
      <c r="G19" s="111">
        <v>1979</v>
      </c>
      <c r="H19" s="113">
        <v>23.982296999999999</v>
      </c>
      <c r="I19" s="113">
        <v>3.2066159999999999</v>
      </c>
      <c r="J19" s="113">
        <v>5.5591679999999997</v>
      </c>
      <c r="K19" s="113">
        <v>0</v>
      </c>
      <c r="L19" s="113">
        <v>0</v>
      </c>
      <c r="M19" s="113">
        <v>15.216512999999999</v>
      </c>
      <c r="N19" s="114">
        <v>2452.21</v>
      </c>
      <c r="O19" s="113">
        <v>8.3524279999999997</v>
      </c>
      <c r="P19" s="114">
        <v>1722.4000000325</v>
      </c>
      <c r="Q19" s="115">
        <v>4.8492963306098454E-3</v>
      </c>
      <c r="R19" s="113">
        <v>88.399000000000001</v>
      </c>
      <c r="S19" s="116">
        <v>0.42867294632957975</v>
      </c>
      <c r="T19" s="116">
        <v>290.9577798365907</v>
      </c>
      <c r="U19" s="116">
        <v>25.720376779774782</v>
      </c>
      <c r="V19" s="159">
        <f t="shared" si="0"/>
        <v>23.596675944747503</v>
      </c>
    </row>
    <row r="20" spans="1:22" ht="15.95" customHeight="1" x14ac:dyDescent="0.2">
      <c r="A20" s="161" t="s">
        <v>31</v>
      </c>
      <c r="B20" s="129" t="s">
        <v>91</v>
      </c>
      <c r="C20" s="137">
        <v>2</v>
      </c>
      <c r="D20" s="138" t="s">
        <v>95</v>
      </c>
      <c r="E20" s="139" t="s">
        <v>35</v>
      </c>
      <c r="F20" s="137">
        <v>32</v>
      </c>
      <c r="G20" s="137">
        <v>1987</v>
      </c>
      <c r="H20" s="140">
        <v>14.899999999999999</v>
      </c>
      <c r="I20" s="140">
        <v>2.3380000000000001</v>
      </c>
      <c r="J20" s="140">
        <v>4.1369999999999996</v>
      </c>
      <c r="K20" s="140">
        <v>0.314</v>
      </c>
      <c r="L20" s="140">
        <v>1.46</v>
      </c>
      <c r="M20" s="140">
        <v>6.6509999999999998</v>
      </c>
      <c r="N20" s="141">
        <v>1637.89</v>
      </c>
      <c r="O20" s="140">
        <v>8.1110000000000007</v>
      </c>
      <c r="P20" s="141">
        <v>1637.89</v>
      </c>
      <c r="Q20" s="142">
        <v>4.9521030105806859E-3</v>
      </c>
      <c r="R20" s="140">
        <v>99</v>
      </c>
      <c r="S20" s="143">
        <v>0.49025819804748788</v>
      </c>
      <c r="T20" s="143">
        <v>297.12618063484115</v>
      </c>
      <c r="U20" s="143">
        <v>29.415491882849274</v>
      </c>
      <c r="V20" s="159">
        <f t="shared" si="0"/>
        <v>26.98668980077915</v>
      </c>
    </row>
    <row r="21" spans="1:22" ht="15.95" customHeight="1" x14ac:dyDescent="0.2">
      <c r="A21" s="161" t="s">
        <v>31</v>
      </c>
      <c r="B21" s="129" t="s">
        <v>91</v>
      </c>
      <c r="C21" s="137">
        <v>7</v>
      </c>
      <c r="D21" s="138" t="s">
        <v>153</v>
      </c>
      <c r="E21" s="139" t="s">
        <v>35</v>
      </c>
      <c r="F21" s="137">
        <v>47</v>
      </c>
      <c r="G21" s="137">
        <v>1960</v>
      </c>
      <c r="H21" s="140">
        <v>19.104999999999997</v>
      </c>
      <c r="I21" s="140">
        <v>3.948</v>
      </c>
      <c r="J21" s="140">
        <v>6.9470000000000001</v>
      </c>
      <c r="K21" s="140">
        <v>-1.143</v>
      </c>
      <c r="L21" s="140">
        <v>1.6839999999999999</v>
      </c>
      <c r="M21" s="140">
        <v>7.6689999999999996</v>
      </c>
      <c r="N21" s="141">
        <v>1882.69</v>
      </c>
      <c r="O21" s="140">
        <v>9.3529999999999998</v>
      </c>
      <c r="P21" s="141">
        <v>1882.69</v>
      </c>
      <c r="Q21" s="142">
        <v>4.9678916868948148E-3</v>
      </c>
      <c r="R21" s="140">
        <v>99</v>
      </c>
      <c r="S21" s="143">
        <v>0.49182127700258665</v>
      </c>
      <c r="T21" s="143">
        <v>298.07350121368887</v>
      </c>
      <c r="U21" s="143">
        <v>29.509276620155198</v>
      </c>
      <c r="V21" s="159">
        <f t="shared" si="0"/>
        <v>27.07273084417908</v>
      </c>
    </row>
    <row r="22" spans="1:22" ht="15.95" customHeight="1" x14ac:dyDescent="0.25">
      <c r="A22" s="158" t="s">
        <v>31</v>
      </c>
      <c r="B22" s="110" t="s">
        <v>159</v>
      </c>
      <c r="C22" s="111">
        <v>3</v>
      </c>
      <c r="D22" s="112" t="s">
        <v>327</v>
      </c>
      <c r="E22" s="112" t="s">
        <v>445</v>
      </c>
      <c r="F22" s="111">
        <v>45</v>
      </c>
      <c r="G22" s="111">
        <v>1990</v>
      </c>
      <c r="H22" s="113">
        <v>20.684000000000001</v>
      </c>
      <c r="I22" s="113">
        <v>3.3639999999999999</v>
      </c>
      <c r="J22" s="113">
        <v>5.8390000000000004</v>
      </c>
      <c r="K22" s="113">
        <v>-0.20200000000000001</v>
      </c>
      <c r="L22" s="113">
        <v>2.1030000000000002</v>
      </c>
      <c r="M22" s="113">
        <v>9.58</v>
      </c>
      <c r="N22" s="114">
        <v>2333.6799999999998</v>
      </c>
      <c r="O22" s="113">
        <v>11.683</v>
      </c>
      <c r="P22" s="114">
        <v>2333.6799999999998</v>
      </c>
      <c r="Q22" s="115">
        <v>5.006E-3</v>
      </c>
      <c r="R22" s="113">
        <v>102.46</v>
      </c>
      <c r="S22" s="116">
        <v>0.51</v>
      </c>
      <c r="T22" s="116">
        <v>300.36</v>
      </c>
      <c r="U22" s="116">
        <v>30.77</v>
      </c>
      <c r="V22" s="159">
        <f t="shared" si="0"/>
        <v>28.229357798165136</v>
      </c>
    </row>
    <row r="23" spans="1:22" ht="15.95" customHeight="1" x14ac:dyDescent="0.2">
      <c r="A23" s="161" t="s">
        <v>31</v>
      </c>
      <c r="B23" s="129" t="s">
        <v>88</v>
      </c>
      <c r="C23" s="137">
        <v>1</v>
      </c>
      <c r="D23" s="138" t="s">
        <v>94</v>
      </c>
      <c r="E23" s="139" t="s">
        <v>35</v>
      </c>
      <c r="F23" s="137">
        <v>29</v>
      </c>
      <c r="G23" s="137">
        <v>1981</v>
      </c>
      <c r="H23" s="140">
        <v>14.903</v>
      </c>
      <c r="I23" s="140">
        <v>2.6520000000000001</v>
      </c>
      <c r="J23" s="140">
        <v>3.1837</v>
      </c>
      <c r="K23" s="140">
        <v>0.255</v>
      </c>
      <c r="L23" s="140">
        <v>1.586214</v>
      </c>
      <c r="M23" s="140">
        <v>7.2260859999999996</v>
      </c>
      <c r="N23" s="141"/>
      <c r="O23" s="140">
        <v>8.8123000000000005</v>
      </c>
      <c r="P23" s="141">
        <v>1731.6</v>
      </c>
      <c r="Q23" s="142">
        <v>5.0891083391083397E-3</v>
      </c>
      <c r="R23" s="140">
        <v>122.4</v>
      </c>
      <c r="S23" s="143">
        <v>0.62290686070686085</v>
      </c>
      <c r="T23" s="143">
        <v>305.34650034650042</v>
      </c>
      <c r="U23" s="143">
        <v>37.374411642411651</v>
      </c>
      <c r="V23" s="159">
        <f t="shared" si="0"/>
        <v>34.288451048084085</v>
      </c>
    </row>
    <row r="24" spans="1:22" ht="15.95" customHeight="1" x14ac:dyDescent="0.2">
      <c r="A24" s="161" t="s">
        <v>31</v>
      </c>
      <c r="B24" s="129" t="s">
        <v>91</v>
      </c>
      <c r="C24" s="137">
        <v>1</v>
      </c>
      <c r="D24" s="138" t="s">
        <v>245</v>
      </c>
      <c r="E24" s="139" t="s">
        <v>35</v>
      </c>
      <c r="F24" s="137">
        <v>45</v>
      </c>
      <c r="G24" s="137">
        <v>1992</v>
      </c>
      <c r="H24" s="140">
        <v>22.396000000000001</v>
      </c>
      <c r="I24" s="140">
        <v>5.0910000000000002</v>
      </c>
      <c r="J24" s="140">
        <v>5.5490000000000004</v>
      </c>
      <c r="K24" s="140">
        <v>-0.45</v>
      </c>
      <c r="L24" s="140">
        <v>0</v>
      </c>
      <c r="M24" s="140">
        <v>12.206</v>
      </c>
      <c r="N24" s="141">
        <v>2396.96</v>
      </c>
      <c r="O24" s="140">
        <v>12.206</v>
      </c>
      <c r="P24" s="141">
        <v>2396.96</v>
      </c>
      <c r="Q24" s="142">
        <v>5.092283559174955E-3</v>
      </c>
      <c r="R24" s="140">
        <v>99</v>
      </c>
      <c r="S24" s="143">
        <v>0.50413607235832059</v>
      </c>
      <c r="T24" s="143">
        <v>305.53701355049731</v>
      </c>
      <c r="U24" s="143">
        <v>30.248164341499233</v>
      </c>
      <c r="V24" s="159">
        <f t="shared" si="0"/>
        <v>27.750609487613975</v>
      </c>
    </row>
    <row r="25" spans="1:22" ht="15.95" customHeight="1" x14ac:dyDescent="0.25">
      <c r="A25" s="158" t="s">
        <v>31</v>
      </c>
      <c r="B25" s="110" t="s">
        <v>159</v>
      </c>
      <c r="C25" s="111">
        <v>4</v>
      </c>
      <c r="D25" s="112" t="s">
        <v>131</v>
      </c>
      <c r="E25" s="112" t="s">
        <v>445</v>
      </c>
      <c r="F25" s="111">
        <v>60</v>
      </c>
      <c r="G25" s="111" t="s">
        <v>37</v>
      </c>
      <c r="H25" s="113">
        <v>24.998999999999999</v>
      </c>
      <c r="I25" s="113">
        <v>5.0469999999999997</v>
      </c>
      <c r="J25" s="113">
        <v>5.7690000000000001</v>
      </c>
      <c r="K25" s="113">
        <v>0.35899999999999999</v>
      </c>
      <c r="L25" s="113">
        <v>2.488</v>
      </c>
      <c r="M25" s="113">
        <v>11.336</v>
      </c>
      <c r="N25" s="114">
        <v>2701.05</v>
      </c>
      <c r="O25" s="113">
        <v>13.824</v>
      </c>
      <c r="P25" s="114">
        <v>2701.05</v>
      </c>
      <c r="Q25" s="115">
        <v>5.117E-3</v>
      </c>
      <c r="R25" s="113">
        <v>102.46</v>
      </c>
      <c r="S25" s="116">
        <v>0.52</v>
      </c>
      <c r="T25" s="116">
        <v>307.02</v>
      </c>
      <c r="U25" s="116">
        <v>31.46</v>
      </c>
      <c r="V25" s="159">
        <f t="shared" si="0"/>
        <v>28.862385321100916</v>
      </c>
    </row>
    <row r="26" spans="1:22" ht="15.95" customHeight="1" x14ac:dyDescent="0.25">
      <c r="A26" s="158" t="s">
        <v>31</v>
      </c>
      <c r="B26" s="110" t="s">
        <v>230</v>
      </c>
      <c r="C26" s="111">
        <v>4</v>
      </c>
      <c r="D26" s="112" t="s">
        <v>219</v>
      </c>
      <c r="E26" s="112" t="s">
        <v>127</v>
      </c>
      <c r="F26" s="111">
        <v>30</v>
      </c>
      <c r="G26" s="111">
        <v>1972</v>
      </c>
      <c r="H26" s="113">
        <v>15.818611000000001</v>
      </c>
      <c r="I26" s="113">
        <v>2.5720100000000001</v>
      </c>
      <c r="J26" s="113">
        <v>4.3326900000000004</v>
      </c>
      <c r="K26" s="113">
        <v>0</v>
      </c>
      <c r="L26" s="113">
        <v>0</v>
      </c>
      <c r="M26" s="113">
        <v>8.9139110000000006</v>
      </c>
      <c r="N26" s="114">
        <v>1721.03</v>
      </c>
      <c r="O26" s="113">
        <v>8.9139110000000006</v>
      </c>
      <c r="P26" s="114">
        <v>1721.0300000300999</v>
      </c>
      <c r="Q26" s="115">
        <v>5.1794047749569158E-3</v>
      </c>
      <c r="R26" s="113">
        <v>88.399000000000001</v>
      </c>
      <c r="S26" s="116">
        <v>0.45785420270141641</v>
      </c>
      <c r="T26" s="116">
        <v>310.76428649741496</v>
      </c>
      <c r="U26" s="116">
        <v>27.471252162084983</v>
      </c>
      <c r="V26" s="159">
        <f t="shared" si="0"/>
        <v>25.202983634940349</v>
      </c>
    </row>
    <row r="27" spans="1:22" ht="15.95" customHeight="1" x14ac:dyDescent="0.2">
      <c r="A27" s="161" t="s">
        <v>31</v>
      </c>
      <c r="B27" s="129" t="s">
        <v>91</v>
      </c>
      <c r="C27" s="137">
        <v>4</v>
      </c>
      <c r="D27" s="138" t="s">
        <v>92</v>
      </c>
      <c r="E27" s="139" t="s">
        <v>35</v>
      </c>
      <c r="F27" s="137">
        <v>50</v>
      </c>
      <c r="G27" s="137">
        <v>1972</v>
      </c>
      <c r="H27" s="140">
        <v>23.524000000000001</v>
      </c>
      <c r="I27" s="140">
        <v>3.0659999999999998</v>
      </c>
      <c r="J27" s="140">
        <v>6.0549999999999997</v>
      </c>
      <c r="K27" s="140">
        <v>0.70799999999999996</v>
      </c>
      <c r="L27" s="140">
        <v>2.4649999999999999</v>
      </c>
      <c r="M27" s="140">
        <v>11.23</v>
      </c>
      <c r="N27" s="141">
        <v>2621.14</v>
      </c>
      <c r="O27" s="140">
        <v>13.695</v>
      </c>
      <c r="P27" s="141">
        <v>2621.14</v>
      </c>
      <c r="Q27" s="142">
        <v>5.2248258391386958E-3</v>
      </c>
      <c r="R27" s="140">
        <v>99</v>
      </c>
      <c r="S27" s="143">
        <v>0.51725775807473084</v>
      </c>
      <c r="T27" s="143">
        <v>313.48955034832176</v>
      </c>
      <c r="U27" s="143">
        <v>31.035465484483854</v>
      </c>
      <c r="V27" s="159">
        <f t="shared" si="0"/>
        <v>28.47290411420537</v>
      </c>
    </row>
    <row r="28" spans="1:22" ht="15.95" customHeight="1" x14ac:dyDescent="0.25">
      <c r="A28" s="158" t="s">
        <v>31</v>
      </c>
      <c r="B28" s="110" t="s">
        <v>159</v>
      </c>
      <c r="C28" s="111">
        <v>5</v>
      </c>
      <c r="D28" s="112" t="s">
        <v>446</v>
      </c>
      <c r="E28" s="112" t="s">
        <v>445</v>
      </c>
      <c r="F28" s="111">
        <v>35</v>
      </c>
      <c r="G28" s="111">
        <v>1991</v>
      </c>
      <c r="H28" s="113">
        <v>19.739999999999998</v>
      </c>
      <c r="I28" s="113">
        <v>7.9909999999999997</v>
      </c>
      <c r="J28" s="113">
        <v>0.85299999999999998</v>
      </c>
      <c r="K28" s="113">
        <v>-1.4119999999999999</v>
      </c>
      <c r="L28" s="113">
        <v>0.60299999999999998</v>
      </c>
      <c r="M28" s="113">
        <v>11.705</v>
      </c>
      <c r="N28" s="114">
        <v>2346.6999999999998</v>
      </c>
      <c r="O28" s="113">
        <v>12.308</v>
      </c>
      <c r="P28" s="114">
        <v>2346.6999999999998</v>
      </c>
      <c r="Q28" s="115">
        <v>5.2440000000000004E-3</v>
      </c>
      <c r="R28" s="113">
        <v>102.46</v>
      </c>
      <c r="S28" s="116">
        <v>0.54</v>
      </c>
      <c r="T28" s="116">
        <v>314.64</v>
      </c>
      <c r="U28" s="116">
        <v>32.24</v>
      </c>
      <c r="V28" s="159">
        <f t="shared" si="0"/>
        <v>29.577981651376145</v>
      </c>
    </row>
    <row r="29" spans="1:22" ht="15.95" customHeight="1" x14ac:dyDescent="0.25">
      <c r="A29" s="158" t="s">
        <v>31</v>
      </c>
      <c r="B29" s="110" t="s">
        <v>230</v>
      </c>
      <c r="C29" s="111">
        <v>5</v>
      </c>
      <c r="D29" s="112" t="s">
        <v>433</v>
      </c>
      <c r="E29" s="112" t="s">
        <v>62</v>
      </c>
      <c r="F29" s="111">
        <v>30</v>
      </c>
      <c r="G29" s="111">
        <v>1972</v>
      </c>
      <c r="H29" s="113">
        <v>17.234417000000001</v>
      </c>
      <c r="I29" s="113">
        <v>3.8326609999999999</v>
      </c>
      <c r="J29" s="113">
        <v>4.3335600000000003</v>
      </c>
      <c r="K29" s="113">
        <v>0</v>
      </c>
      <c r="L29" s="113">
        <v>0</v>
      </c>
      <c r="M29" s="113">
        <v>9.0681960000000004</v>
      </c>
      <c r="N29" s="114">
        <v>1722.67</v>
      </c>
      <c r="O29" s="113">
        <v>8.6553900000000006</v>
      </c>
      <c r="P29" s="114">
        <v>1644.2500000303</v>
      </c>
      <c r="Q29" s="115">
        <v>5.2640352743442299E-3</v>
      </c>
      <c r="R29" s="113">
        <v>88.399000000000001</v>
      </c>
      <c r="S29" s="116">
        <v>0.4653354542167556</v>
      </c>
      <c r="T29" s="116">
        <v>315.84211646065381</v>
      </c>
      <c r="U29" s="116">
        <v>27.920127253005337</v>
      </c>
      <c r="V29" s="159">
        <f t="shared" si="0"/>
        <v>25.614795644959024</v>
      </c>
    </row>
    <row r="30" spans="1:22" ht="15.95" customHeight="1" x14ac:dyDescent="0.25">
      <c r="A30" s="158" t="s">
        <v>31</v>
      </c>
      <c r="B30" s="110" t="s">
        <v>81</v>
      </c>
      <c r="C30" s="111">
        <v>1</v>
      </c>
      <c r="D30" s="112" t="s">
        <v>293</v>
      </c>
      <c r="E30" s="112" t="s">
        <v>35</v>
      </c>
      <c r="F30" s="111">
        <v>20</v>
      </c>
      <c r="G30" s="111">
        <v>1989</v>
      </c>
      <c r="H30" s="113">
        <v>12.12</v>
      </c>
      <c r="I30" s="113">
        <v>1.13781</v>
      </c>
      <c r="J30" s="113">
        <v>4.2256</v>
      </c>
      <c r="K30" s="113">
        <v>0.54518999999999995</v>
      </c>
      <c r="L30" s="113">
        <v>1.118052</v>
      </c>
      <c r="M30" s="113">
        <v>6.2114000000000003</v>
      </c>
      <c r="N30" s="114">
        <v>1175.77</v>
      </c>
      <c r="O30" s="113">
        <v>6.2114000000000003</v>
      </c>
      <c r="P30" s="114">
        <v>1175.77</v>
      </c>
      <c r="Q30" s="115">
        <v>5.2820000000000002E-3</v>
      </c>
      <c r="R30" s="113">
        <v>117.9</v>
      </c>
      <c r="S30" s="116">
        <v>0.62274780000000007</v>
      </c>
      <c r="T30" s="116">
        <v>316.92</v>
      </c>
      <c r="U30" s="116">
        <v>37.364868000000001</v>
      </c>
      <c r="V30" s="159">
        <f t="shared" si="0"/>
        <v>34.279695412844035</v>
      </c>
    </row>
    <row r="31" spans="1:22" ht="15.95" customHeight="1" x14ac:dyDescent="0.25">
      <c r="A31" s="160" t="s">
        <v>31</v>
      </c>
      <c r="B31" s="117" t="s">
        <v>40</v>
      </c>
      <c r="C31" s="111">
        <v>1</v>
      </c>
      <c r="D31" s="112" t="s">
        <v>388</v>
      </c>
      <c r="E31" s="112" t="s">
        <v>35</v>
      </c>
      <c r="F31" s="111">
        <v>41</v>
      </c>
      <c r="G31" s="111">
        <v>1961</v>
      </c>
      <c r="H31" s="113">
        <v>14.41</v>
      </c>
      <c r="I31" s="113">
        <v>3.5190000000000001</v>
      </c>
      <c r="J31" s="113">
        <v>1.7310000000000001</v>
      </c>
      <c r="K31" s="113">
        <v>-0.46300000000000002</v>
      </c>
      <c r="L31" s="113">
        <v>1.649</v>
      </c>
      <c r="M31" s="113">
        <v>7.5110000000000001</v>
      </c>
      <c r="N31" s="114">
        <v>1733.19</v>
      </c>
      <c r="O31" s="113">
        <v>9.16</v>
      </c>
      <c r="P31" s="114">
        <v>1733.19</v>
      </c>
      <c r="Q31" s="115">
        <v>5.2850524177960869E-3</v>
      </c>
      <c r="R31" s="113">
        <v>83.494</v>
      </c>
      <c r="S31" s="116">
        <v>0.4412701665714665</v>
      </c>
      <c r="T31" s="116">
        <v>317.10314506776524</v>
      </c>
      <c r="U31" s="116">
        <v>26.476209994287991</v>
      </c>
      <c r="V31" s="159">
        <f t="shared" si="0"/>
        <v>24.290100912190816</v>
      </c>
    </row>
    <row r="32" spans="1:22" ht="15.95" customHeight="1" x14ac:dyDescent="0.25">
      <c r="A32" s="158" t="s">
        <v>31</v>
      </c>
      <c r="B32" s="110" t="s">
        <v>159</v>
      </c>
      <c r="C32" s="111">
        <v>6</v>
      </c>
      <c r="D32" s="112" t="s">
        <v>290</v>
      </c>
      <c r="E32" s="112" t="s">
        <v>445</v>
      </c>
      <c r="F32" s="111">
        <v>60</v>
      </c>
      <c r="G32" s="111">
        <v>1972</v>
      </c>
      <c r="H32" s="113">
        <v>28.28</v>
      </c>
      <c r="I32" s="113">
        <v>5.4939999999999998</v>
      </c>
      <c r="J32" s="113">
        <v>7.9539999999999997</v>
      </c>
      <c r="K32" s="113">
        <v>0.42199999999999999</v>
      </c>
      <c r="L32" s="113">
        <v>2.5939999999999999</v>
      </c>
      <c r="M32" s="113">
        <v>11.816000000000001</v>
      </c>
      <c r="N32" s="114">
        <v>2701.1</v>
      </c>
      <c r="O32" s="113">
        <v>14.41</v>
      </c>
      <c r="P32" s="114">
        <v>2701.1</v>
      </c>
      <c r="Q32" s="115">
        <v>5.3340000000000002E-3</v>
      </c>
      <c r="R32" s="113">
        <v>102.46</v>
      </c>
      <c r="S32" s="116">
        <v>0.55000000000000004</v>
      </c>
      <c r="T32" s="116">
        <v>320.04000000000002</v>
      </c>
      <c r="U32" s="116">
        <v>32.79</v>
      </c>
      <c r="V32" s="159">
        <f t="shared" si="0"/>
        <v>30.082568807339445</v>
      </c>
    </row>
    <row r="33" spans="1:22" ht="15.95" customHeight="1" x14ac:dyDescent="0.2">
      <c r="A33" s="161" t="s">
        <v>31</v>
      </c>
      <c r="B33" s="129" t="s">
        <v>88</v>
      </c>
      <c r="C33" s="137">
        <v>6</v>
      </c>
      <c r="D33" s="138" t="s">
        <v>233</v>
      </c>
      <c r="E33" s="139" t="s">
        <v>35</v>
      </c>
      <c r="F33" s="137">
        <v>30</v>
      </c>
      <c r="G33" s="137">
        <v>1992</v>
      </c>
      <c r="H33" s="140">
        <v>19.067</v>
      </c>
      <c r="I33" s="140">
        <v>3.5240999999999998</v>
      </c>
      <c r="J33" s="140">
        <v>4.8920539999999999</v>
      </c>
      <c r="K33" s="140">
        <v>0.1479</v>
      </c>
      <c r="L33" s="140">
        <v>1.89053</v>
      </c>
      <c r="M33" s="140">
        <v>8.6124150000000004</v>
      </c>
      <c r="N33" s="141"/>
      <c r="O33" s="140">
        <v>10.502946</v>
      </c>
      <c r="P33" s="141">
        <v>1966.7</v>
      </c>
      <c r="Q33" s="142">
        <v>5.3403905018559001E-3</v>
      </c>
      <c r="R33" s="140">
        <v>122.4</v>
      </c>
      <c r="S33" s="143">
        <v>0.65366379742716219</v>
      </c>
      <c r="T33" s="143">
        <v>320.42343011135398</v>
      </c>
      <c r="U33" s="143">
        <v>39.219827845629723</v>
      </c>
      <c r="V33" s="159">
        <f t="shared" si="0"/>
        <v>35.981493436357539</v>
      </c>
    </row>
    <row r="34" spans="1:22" ht="15.95" customHeight="1" x14ac:dyDescent="0.25">
      <c r="A34" s="161" t="s">
        <v>31</v>
      </c>
      <c r="B34" s="129" t="s">
        <v>59</v>
      </c>
      <c r="C34" s="130">
        <v>1</v>
      </c>
      <c r="D34" s="131" t="s">
        <v>406</v>
      </c>
      <c r="E34" s="131" t="s">
        <v>60</v>
      </c>
      <c r="F34" s="130">
        <v>20</v>
      </c>
      <c r="G34" s="130" t="s">
        <v>37</v>
      </c>
      <c r="H34" s="132">
        <v>11.2</v>
      </c>
      <c r="I34" s="132">
        <v>2.4708000000000001</v>
      </c>
      <c r="J34" s="132">
        <v>2.7547999999999999</v>
      </c>
      <c r="K34" s="132">
        <v>0.28320000000000001</v>
      </c>
      <c r="L34" s="132">
        <v>0</v>
      </c>
      <c r="M34" s="132">
        <v>5.6912000000000003</v>
      </c>
      <c r="N34" s="133">
        <v>1052.6199999999999</v>
      </c>
      <c r="O34" s="132">
        <v>5.6912000000000003</v>
      </c>
      <c r="P34" s="133">
        <v>1052.5999999999999</v>
      </c>
      <c r="Q34" s="134">
        <v>5.406802204066123E-3</v>
      </c>
      <c r="R34" s="132">
        <v>71.099999999999994</v>
      </c>
      <c r="S34" s="135">
        <v>0.38442363670910129</v>
      </c>
      <c r="T34" s="135">
        <v>324.40813224396737</v>
      </c>
      <c r="U34" s="135">
        <v>23.065418202546081</v>
      </c>
      <c r="V34" s="159">
        <f t="shared" si="0"/>
        <v>21.160934130776219</v>
      </c>
    </row>
    <row r="35" spans="1:22" ht="15.95" customHeight="1" x14ac:dyDescent="0.25">
      <c r="A35" s="160" t="s">
        <v>31</v>
      </c>
      <c r="B35" s="117" t="s">
        <v>40</v>
      </c>
      <c r="C35" s="111">
        <v>2</v>
      </c>
      <c r="D35" s="112" t="s">
        <v>276</v>
      </c>
      <c r="E35" s="112" t="s">
        <v>35</v>
      </c>
      <c r="F35" s="111">
        <v>45</v>
      </c>
      <c r="G35" s="111">
        <v>1989</v>
      </c>
      <c r="H35" s="113">
        <v>21.885000000000002</v>
      </c>
      <c r="I35" s="113">
        <v>4.1310000000000002</v>
      </c>
      <c r="J35" s="113">
        <v>5.1269999999999998</v>
      </c>
      <c r="K35" s="113">
        <v>0.51</v>
      </c>
      <c r="L35" s="113">
        <v>2.2730000000000001</v>
      </c>
      <c r="M35" s="113">
        <v>10.353999999999999</v>
      </c>
      <c r="N35" s="114">
        <v>2331.56</v>
      </c>
      <c r="O35" s="113">
        <v>12.627000000000001</v>
      </c>
      <c r="P35" s="114">
        <v>2331.56</v>
      </c>
      <c r="Q35" s="115">
        <v>5.4156873509581573E-3</v>
      </c>
      <c r="R35" s="113">
        <v>83.494</v>
      </c>
      <c r="S35" s="116">
        <v>0.45217739968090037</v>
      </c>
      <c r="T35" s="116">
        <v>324.94124105748944</v>
      </c>
      <c r="U35" s="116">
        <v>27.130643980854025</v>
      </c>
      <c r="V35" s="159">
        <f t="shared" si="0"/>
        <v>24.890499065003691</v>
      </c>
    </row>
    <row r="36" spans="1:22" ht="15.95" customHeight="1" x14ac:dyDescent="0.25">
      <c r="A36" s="158" t="s">
        <v>31</v>
      </c>
      <c r="B36" s="110" t="s">
        <v>81</v>
      </c>
      <c r="C36" s="111">
        <v>2</v>
      </c>
      <c r="D36" s="112" t="s">
        <v>456</v>
      </c>
      <c r="E36" s="112" t="s">
        <v>35</v>
      </c>
      <c r="F36" s="111">
        <v>22</v>
      </c>
      <c r="G36" s="111">
        <v>1986</v>
      </c>
      <c r="H36" s="113">
        <v>11.055</v>
      </c>
      <c r="I36" s="113">
        <v>1.5170969999999999</v>
      </c>
      <c r="J36" s="113">
        <v>3.5683220000000002</v>
      </c>
      <c r="K36" s="113">
        <v>-0.140097</v>
      </c>
      <c r="L36" s="113">
        <v>1.099742</v>
      </c>
      <c r="M36" s="113">
        <v>6.1096779999999997</v>
      </c>
      <c r="N36" s="114">
        <v>1126.69</v>
      </c>
      <c r="O36" s="113">
        <v>6.1096779999999997</v>
      </c>
      <c r="P36" s="114">
        <v>1126.69</v>
      </c>
      <c r="Q36" s="115">
        <v>5.4200000000000003E-3</v>
      </c>
      <c r="R36" s="113">
        <v>117.9</v>
      </c>
      <c r="S36" s="116">
        <v>0.63901800000000009</v>
      </c>
      <c r="T36" s="116">
        <v>325.20000000000005</v>
      </c>
      <c r="U36" s="116">
        <v>38.341080000000012</v>
      </c>
      <c r="V36" s="159">
        <f t="shared" si="0"/>
        <v>35.175302752293589</v>
      </c>
    </row>
    <row r="37" spans="1:22" ht="15.95" customHeight="1" x14ac:dyDescent="0.25">
      <c r="A37" s="161" t="s">
        <v>31</v>
      </c>
      <c r="B37" s="129" t="s">
        <v>59</v>
      </c>
      <c r="C37" s="130">
        <v>2</v>
      </c>
      <c r="D37" s="131" t="s">
        <v>407</v>
      </c>
      <c r="E37" s="131" t="s">
        <v>60</v>
      </c>
      <c r="F37" s="130">
        <v>30</v>
      </c>
      <c r="G37" s="130" t="s">
        <v>37</v>
      </c>
      <c r="H37" s="132">
        <v>16.3001</v>
      </c>
      <c r="I37" s="132">
        <v>2.8914</v>
      </c>
      <c r="J37" s="132">
        <v>4.5788000000000002</v>
      </c>
      <c r="K37" s="132">
        <v>0.47470000000000001</v>
      </c>
      <c r="L37" s="132">
        <v>0</v>
      </c>
      <c r="M37" s="132">
        <v>8.3552</v>
      </c>
      <c r="N37" s="133">
        <v>1538.94</v>
      </c>
      <c r="O37" s="132">
        <v>8.3552</v>
      </c>
      <c r="P37" s="133">
        <v>1538.94</v>
      </c>
      <c r="Q37" s="134">
        <v>5.4291915214368328E-3</v>
      </c>
      <c r="R37" s="132">
        <v>71.099999999999994</v>
      </c>
      <c r="S37" s="135">
        <v>0.38601551717415877</v>
      </c>
      <c r="T37" s="135">
        <v>325.75149128620995</v>
      </c>
      <c r="U37" s="135">
        <v>23.160931030449525</v>
      </c>
      <c r="V37" s="159">
        <f t="shared" si="0"/>
        <v>21.248560578394059</v>
      </c>
    </row>
    <row r="38" spans="1:22" ht="15.95" customHeight="1" x14ac:dyDescent="0.25">
      <c r="A38" s="158" t="s">
        <v>31</v>
      </c>
      <c r="B38" s="110" t="s">
        <v>159</v>
      </c>
      <c r="C38" s="111">
        <v>7</v>
      </c>
      <c r="D38" s="112" t="s">
        <v>447</v>
      </c>
      <c r="E38" s="112" t="s">
        <v>445</v>
      </c>
      <c r="F38" s="111">
        <v>45</v>
      </c>
      <c r="G38" s="111">
        <v>1991</v>
      </c>
      <c r="H38" s="113">
        <v>21.79</v>
      </c>
      <c r="I38" s="113">
        <v>5.0469999999999997</v>
      </c>
      <c r="J38" s="113">
        <v>3.722</v>
      </c>
      <c r="K38" s="113">
        <v>0.308</v>
      </c>
      <c r="L38" s="113">
        <v>2.2879999999999998</v>
      </c>
      <c r="M38" s="113">
        <v>10.425000000000001</v>
      </c>
      <c r="N38" s="114">
        <v>2323.63</v>
      </c>
      <c r="O38" s="113">
        <v>12.712999999999999</v>
      </c>
      <c r="P38" s="114">
        <v>2323.63</v>
      </c>
      <c r="Q38" s="115">
        <v>5.4710000000000002E-3</v>
      </c>
      <c r="R38" s="113">
        <v>102.46</v>
      </c>
      <c r="S38" s="116">
        <v>0.56000000000000005</v>
      </c>
      <c r="T38" s="116">
        <v>328.26</v>
      </c>
      <c r="U38" s="116">
        <v>33.630000000000003</v>
      </c>
      <c r="V38" s="159">
        <f t="shared" si="0"/>
        <v>30.853211009174313</v>
      </c>
    </row>
    <row r="39" spans="1:22" ht="15.95" customHeight="1" x14ac:dyDescent="0.25">
      <c r="A39" s="158" t="s">
        <v>31</v>
      </c>
      <c r="B39" s="110" t="s">
        <v>230</v>
      </c>
      <c r="C39" s="111">
        <v>6</v>
      </c>
      <c r="D39" s="112" t="s">
        <v>220</v>
      </c>
      <c r="E39" s="112" t="s">
        <v>127</v>
      </c>
      <c r="F39" s="111">
        <v>30</v>
      </c>
      <c r="G39" s="111">
        <v>1972</v>
      </c>
      <c r="H39" s="113">
        <v>15.407733</v>
      </c>
      <c r="I39" s="113">
        <v>2.5134829999999999</v>
      </c>
      <c r="J39" s="113">
        <v>3.4001399999999999</v>
      </c>
      <c r="K39" s="113">
        <v>0</v>
      </c>
      <c r="L39" s="113">
        <v>0</v>
      </c>
      <c r="M39" s="113">
        <v>9.4941099999999992</v>
      </c>
      <c r="N39" s="114">
        <v>1732.03</v>
      </c>
      <c r="O39" s="113">
        <v>9.4941099999999992</v>
      </c>
      <c r="P39" s="114">
        <v>1732.0300000300001</v>
      </c>
      <c r="Q39" s="115">
        <v>5.4814928146946383E-3</v>
      </c>
      <c r="R39" s="113">
        <v>88.399000000000001</v>
      </c>
      <c r="S39" s="116">
        <v>0.48455848332619134</v>
      </c>
      <c r="T39" s="116">
        <v>328.88956888167831</v>
      </c>
      <c r="U39" s="116">
        <v>29.07350899957148</v>
      </c>
      <c r="V39" s="159">
        <f t="shared" si="0"/>
        <v>26.672944036304109</v>
      </c>
    </row>
    <row r="40" spans="1:22" ht="15.95" customHeight="1" x14ac:dyDescent="0.25">
      <c r="A40" s="158" t="s">
        <v>31</v>
      </c>
      <c r="B40" s="110" t="s">
        <v>159</v>
      </c>
      <c r="C40" s="111">
        <v>8</v>
      </c>
      <c r="D40" s="112" t="s">
        <v>291</v>
      </c>
      <c r="E40" s="112" t="s">
        <v>445</v>
      </c>
      <c r="F40" s="111">
        <v>45</v>
      </c>
      <c r="G40" s="111">
        <v>1976</v>
      </c>
      <c r="H40" s="113">
        <v>24.207999999999998</v>
      </c>
      <c r="I40" s="113">
        <v>7.0549999999999997</v>
      </c>
      <c r="J40" s="113">
        <v>4.9829999999999997</v>
      </c>
      <c r="K40" s="113">
        <v>-0.93500000000000005</v>
      </c>
      <c r="L40" s="113">
        <v>2.359</v>
      </c>
      <c r="M40" s="113">
        <v>10.746</v>
      </c>
      <c r="N40" s="114">
        <v>2342.2800000000002</v>
      </c>
      <c r="O40" s="113">
        <v>13.105</v>
      </c>
      <c r="P40" s="114">
        <v>2342.2800000000002</v>
      </c>
      <c r="Q40" s="115">
        <v>5.594E-3</v>
      </c>
      <c r="R40" s="113">
        <v>102.46</v>
      </c>
      <c r="S40" s="116">
        <v>0.56999999999999995</v>
      </c>
      <c r="T40" s="116">
        <v>335.64</v>
      </c>
      <c r="U40" s="116">
        <v>34.39</v>
      </c>
      <c r="V40" s="159">
        <f t="shared" si="0"/>
        <v>31.550458715596328</v>
      </c>
    </row>
    <row r="41" spans="1:22" ht="15.95" customHeight="1" x14ac:dyDescent="0.25">
      <c r="A41" s="158" t="s">
        <v>31</v>
      </c>
      <c r="B41" s="110" t="s">
        <v>159</v>
      </c>
      <c r="C41" s="111">
        <v>9</v>
      </c>
      <c r="D41" s="112" t="s">
        <v>448</v>
      </c>
      <c r="E41" s="112" t="s">
        <v>445</v>
      </c>
      <c r="F41" s="111">
        <v>75</v>
      </c>
      <c r="G41" s="111" t="s">
        <v>37</v>
      </c>
      <c r="H41" s="113">
        <v>39.43</v>
      </c>
      <c r="I41" s="113">
        <v>6.0460000000000003</v>
      </c>
      <c r="J41" s="113">
        <v>9.1370000000000005</v>
      </c>
      <c r="K41" s="113">
        <v>1.655</v>
      </c>
      <c r="L41" s="113">
        <v>0</v>
      </c>
      <c r="M41" s="113">
        <v>22.591999999999999</v>
      </c>
      <c r="N41" s="114">
        <v>4019.26</v>
      </c>
      <c r="O41" s="113">
        <v>22.591999999999999</v>
      </c>
      <c r="P41" s="114">
        <v>4019.26</v>
      </c>
      <c r="Q41" s="115">
        <v>5.62E-3</v>
      </c>
      <c r="R41" s="113">
        <v>102.46</v>
      </c>
      <c r="S41" s="116">
        <v>0.57999999999999996</v>
      </c>
      <c r="T41" s="116">
        <v>337.2</v>
      </c>
      <c r="U41" s="116">
        <v>34.549999999999997</v>
      </c>
      <c r="V41" s="159">
        <f t="shared" si="0"/>
        <v>31.697247706422015</v>
      </c>
    </row>
    <row r="42" spans="1:22" ht="15.95" customHeight="1" x14ac:dyDescent="0.25">
      <c r="A42" s="158" t="s">
        <v>31</v>
      </c>
      <c r="B42" s="110" t="s">
        <v>38</v>
      </c>
      <c r="C42" s="111">
        <v>3</v>
      </c>
      <c r="D42" s="112" t="s">
        <v>177</v>
      </c>
      <c r="E42" s="112" t="s">
        <v>35</v>
      </c>
      <c r="F42" s="111">
        <v>69</v>
      </c>
      <c r="G42" s="111">
        <v>1987</v>
      </c>
      <c r="H42" s="113">
        <v>30.06</v>
      </c>
      <c r="I42" s="113">
        <v>5.0888819999999999</v>
      </c>
      <c r="J42" s="113">
        <v>11.391095</v>
      </c>
      <c r="K42" s="113">
        <v>0</v>
      </c>
      <c r="L42" s="113">
        <v>0</v>
      </c>
      <c r="M42" s="113">
        <v>13.58</v>
      </c>
      <c r="N42" s="114">
        <v>2415.23</v>
      </c>
      <c r="O42" s="113">
        <v>13.580023000000001</v>
      </c>
      <c r="P42" s="114">
        <v>2415.23</v>
      </c>
      <c r="Q42" s="115">
        <v>5.6226624379458684E-3</v>
      </c>
      <c r="R42" s="113">
        <v>61.25800000000001</v>
      </c>
      <c r="S42" s="116">
        <v>0.34443305562368809</v>
      </c>
      <c r="T42" s="116">
        <v>337.35974627675211</v>
      </c>
      <c r="U42" s="116">
        <v>20.665983337421284</v>
      </c>
      <c r="V42" s="159">
        <f t="shared" si="0"/>
        <v>18.959617740753469</v>
      </c>
    </row>
    <row r="43" spans="1:22" ht="15.95" customHeight="1" x14ac:dyDescent="0.25">
      <c r="A43" s="161" t="s">
        <v>31</v>
      </c>
      <c r="B43" s="129" t="s">
        <v>59</v>
      </c>
      <c r="C43" s="130">
        <v>3</v>
      </c>
      <c r="D43" s="131" t="s">
        <v>280</v>
      </c>
      <c r="E43" s="131" t="s">
        <v>60</v>
      </c>
      <c r="F43" s="130">
        <v>40</v>
      </c>
      <c r="G43" s="130" t="s">
        <v>37</v>
      </c>
      <c r="H43" s="132">
        <v>23.425000000000001</v>
      </c>
      <c r="I43" s="132">
        <v>3.8113000000000001</v>
      </c>
      <c r="J43" s="132">
        <v>7.0460000000000003</v>
      </c>
      <c r="K43" s="132">
        <v>0.26869999999999999</v>
      </c>
      <c r="L43" s="132">
        <v>0</v>
      </c>
      <c r="M43" s="132">
        <v>12.298999999999999</v>
      </c>
      <c r="N43" s="133">
        <v>2186.41</v>
      </c>
      <c r="O43" s="132">
        <v>12.298999999999999</v>
      </c>
      <c r="P43" s="133">
        <v>2186.41</v>
      </c>
      <c r="Q43" s="134">
        <v>5.6252029582740662E-3</v>
      </c>
      <c r="R43" s="132">
        <v>71.099999999999994</v>
      </c>
      <c r="S43" s="135">
        <v>0.39995193033328608</v>
      </c>
      <c r="T43" s="135">
        <v>337.51217749644394</v>
      </c>
      <c r="U43" s="135">
        <v>23.997115819997163</v>
      </c>
      <c r="V43" s="159">
        <f t="shared" si="0"/>
        <v>22.01570258715336</v>
      </c>
    </row>
    <row r="44" spans="1:22" ht="15.95" customHeight="1" x14ac:dyDescent="0.25">
      <c r="A44" s="158" t="s">
        <v>31</v>
      </c>
      <c r="B44" s="110" t="s">
        <v>230</v>
      </c>
      <c r="C44" s="111">
        <v>7</v>
      </c>
      <c r="D44" s="112" t="s">
        <v>434</v>
      </c>
      <c r="E44" s="112" t="s">
        <v>127</v>
      </c>
      <c r="F44" s="111">
        <v>30</v>
      </c>
      <c r="G44" s="111">
        <v>1973</v>
      </c>
      <c r="H44" s="113">
        <v>16.254912000000001</v>
      </c>
      <c r="I44" s="113">
        <v>3.1779030000000001</v>
      </c>
      <c r="J44" s="113">
        <v>4.1990100000000004</v>
      </c>
      <c r="K44" s="113">
        <v>0</v>
      </c>
      <c r="L44" s="113">
        <v>0</v>
      </c>
      <c r="M44" s="113">
        <v>8.8779990000000009</v>
      </c>
      <c r="N44" s="114">
        <v>1568.92</v>
      </c>
      <c r="O44" s="113">
        <v>8.8779990000000009</v>
      </c>
      <c r="P44" s="114">
        <v>1568.9200000301</v>
      </c>
      <c r="Q44" s="115">
        <v>5.6586690206190723E-3</v>
      </c>
      <c r="R44" s="113">
        <v>88.399000000000001</v>
      </c>
      <c r="S44" s="116">
        <v>0.50022068275370535</v>
      </c>
      <c r="T44" s="116">
        <v>339.52014123714434</v>
      </c>
      <c r="U44" s="116">
        <v>30.013240965222323</v>
      </c>
      <c r="V44" s="159">
        <f t="shared" si="0"/>
        <v>27.535083454332405</v>
      </c>
    </row>
    <row r="45" spans="1:22" ht="15.95" customHeight="1" x14ac:dyDescent="0.2">
      <c r="A45" s="161" t="s">
        <v>31</v>
      </c>
      <c r="B45" s="129" t="s">
        <v>82</v>
      </c>
      <c r="C45" s="137">
        <v>7</v>
      </c>
      <c r="D45" s="138" t="s">
        <v>339</v>
      </c>
      <c r="E45" s="139" t="s">
        <v>63</v>
      </c>
      <c r="F45" s="137">
        <v>5</v>
      </c>
      <c r="G45" s="137"/>
      <c r="H45" s="140">
        <v>3.2519999999999998</v>
      </c>
      <c r="I45" s="140">
        <v>5.1999999999999998E-2</v>
      </c>
      <c r="J45" s="140">
        <v>1.4</v>
      </c>
      <c r="K45" s="140">
        <v>0.1</v>
      </c>
      <c r="L45" s="140">
        <v>0</v>
      </c>
      <c r="M45" s="140">
        <v>1.7</v>
      </c>
      <c r="N45" s="141">
        <v>297.97000000000003</v>
      </c>
      <c r="O45" s="140">
        <v>1.7</v>
      </c>
      <c r="P45" s="141">
        <v>297.97000000000003</v>
      </c>
      <c r="Q45" s="142">
        <v>5.7052723428533065E-3</v>
      </c>
      <c r="R45" s="140">
        <v>130.30000000000001</v>
      </c>
      <c r="S45" s="143">
        <v>0.74339698627378592</v>
      </c>
      <c r="T45" s="143">
        <v>342.31634057119834</v>
      </c>
      <c r="U45" s="143">
        <v>44.603819176427145</v>
      </c>
      <c r="V45" s="159">
        <f t="shared" si="0"/>
        <v>40.920935024245082</v>
      </c>
    </row>
    <row r="46" spans="1:22" ht="15.95" customHeight="1" x14ac:dyDescent="0.25">
      <c r="A46" s="158" t="s">
        <v>31</v>
      </c>
      <c r="B46" s="110" t="s">
        <v>159</v>
      </c>
      <c r="C46" s="111">
        <v>10</v>
      </c>
      <c r="D46" s="112" t="s">
        <v>449</v>
      </c>
      <c r="E46" s="112" t="s">
        <v>445</v>
      </c>
      <c r="F46" s="111">
        <v>72</v>
      </c>
      <c r="G46" s="111">
        <v>2017</v>
      </c>
      <c r="H46" s="113">
        <v>34.01</v>
      </c>
      <c r="I46" s="113">
        <v>9.1470000000000002</v>
      </c>
      <c r="J46" s="113">
        <v>1.2190000000000001</v>
      </c>
      <c r="K46" s="113">
        <v>-0.98699999999999999</v>
      </c>
      <c r="L46" s="113">
        <v>5.1070000000000002</v>
      </c>
      <c r="M46" s="113">
        <v>19.524000000000001</v>
      </c>
      <c r="N46" s="114">
        <v>4314.71</v>
      </c>
      <c r="O46" s="113">
        <v>24.631</v>
      </c>
      <c r="P46" s="114">
        <v>4314.71</v>
      </c>
      <c r="Q46" s="115">
        <v>5.7080000000000004E-3</v>
      </c>
      <c r="R46" s="113">
        <v>102.46</v>
      </c>
      <c r="S46" s="116">
        <v>0.57999999999999996</v>
      </c>
      <c r="T46" s="116">
        <v>342.48</v>
      </c>
      <c r="U46" s="116">
        <v>35.090000000000003</v>
      </c>
      <c r="V46" s="159">
        <f t="shared" si="0"/>
        <v>32.192660550458719</v>
      </c>
    </row>
    <row r="47" spans="1:22" ht="15.95" customHeight="1" x14ac:dyDescent="0.25">
      <c r="A47" s="158" t="s">
        <v>31</v>
      </c>
      <c r="B47" s="110" t="s">
        <v>159</v>
      </c>
      <c r="C47" s="111">
        <v>11</v>
      </c>
      <c r="D47" s="112" t="s">
        <v>450</v>
      </c>
      <c r="E47" s="112" t="s">
        <v>445</v>
      </c>
      <c r="F47" s="111">
        <v>45</v>
      </c>
      <c r="G47" s="111">
        <v>1990</v>
      </c>
      <c r="H47" s="113">
        <v>23.456</v>
      </c>
      <c r="I47" s="113">
        <v>4.0999999999999996</v>
      </c>
      <c r="J47" s="113">
        <v>6.0179999999999998</v>
      </c>
      <c r="K47" s="113">
        <v>3.1E-2</v>
      </c>
      <c r="L47" s="113">
        <v>2.395</v>
      </c>
      <c r="M47" s="113">
        <v>10.912000000000001</v>
      </c>
      <c r="N47" s="114">
        <v>2324.8200000000002</v>
      </c>
      <c r="O47" s="113">
        <v>13.307</v>
      </c>
      <c r="P47" s="114">
        <v>2324.8200000000002</v>
      </c>
      <c r="Q47" s="115">
        <v>5.7229999999999998E-3</v>
      </c>
      <c r="R47" s="113">
        <v>102.46</v>
      </c>
      <c r="S47" s="116">
        <v>0.59</v>
      </c>
      <c r="T47" s="116">
        <v>343.38</v>
      </c>
      <c r="U47" s="116">
        <v>35.18</v>
      </c>
      <c r="V47" s="159">
        <f t="shared" si="0"/>
        <v>32.27522935779816</v>
      </c>
    </row>
    <row r="48" spans="1:22" ht="15.95" customHeight="1" x14ac:dyDescent="0.25">
      <c r="A48" s="158" t="s">
        <v>31</v>
      </c>
      <c r="B48" s="110" t="s">
        <v>230</v>
      </c>
      <c r="C48" s="111">
        <v>8</v>
      </c>
      <c r="D48" s="112" t="s">
        <v>218</v>
      </c>
      <c r="E48" s="112" t="s">
        <v>127</v>
      </c>
      <c r="F48" s="111">
        <v>58</v>
      </c>
      <c r="G48" s="111">
        <v>1974</v>
      </c>
      <c r="H48" s="113">
        <v>31.003516000000001</v>
      </c>
      <c r="I48" s="113">
        <v>5.3264909999999999</v>
      </c>
      <c r="J48" s="113">
        <v>7.6987199999999998</v>
      </c>
      <c r="K48" s="113">
        <v>0</v>
      </c>
      <c r="L48" s="113">
        <v>0</v>
      </c>
      <c r="M48" s="113">
        <v>17.978304999999999</v>
      </c>
      <c r="N48" s="114">
        <v>3128.95</v>
      </c>
      <c r="O48" s="113">
        <v>17.978304999999999</v>
      </c>
      <c r="P48" s="114">
        <v>3128.9500000601001</v>
      </c>
      <c r="Q48" s="115">
        <v>5.745794915116789E-3</v>
      </c>
      <c r="R48" s="113">
        <v>88.399000000000001</v>
      </c>
      <c r="S48" s="116">
        <v>0.50792252470140908</v>
      </c>
      <c r="T48" s="116">
        <v>344.74769490700737</v>
      </c>
      <c r="U48" s="116">
        <v>30.475351482084545</v>
      </c>
      <c r="V48" s="159">
        <f t="shared" si="0"/>
        <v>27.959038056958295</v>
      </c>
    </row>
    <row r="49" spans="1:22" ht="15.95" customHeight="1" x14ac:dyDescent="0.2">
      <c r="A49" s="161" t="s">
        <v>31</v>
      </c>
      <c r="B49" s="129" t="s">
        <v>88</v>
      </c>
      <c r="C49" s="137">
        <v>8</v>
      </c>
      <c r="D49" s="138" t="s">
        <v>114</v>
      </c>
      <c r="E49" s="139" t="s">
        <v>35</v>
      </c>
      <c r="F49" s="137">
        <v>30</v>
      </c>
      <c r="G49" s="137">
        <v>1978</v>
      </c>
      <c r="H49" s="140">
        <v>15.617000000000001</v>
      </c>
      <c r="I49" s="140">
        <v>2.1930000000000001</v>
      </c>
      <c r="J49" s="140">
        <v>1.786</v>
      </c>
      <c r="K49" s="140">
        <v>1.4790000000000001</v>
      </c>
      <c r="L49" s="140">
        <v>1.8286199999999999</v>
      </c>
      <c r="M49" s="140">
        <v>8.3303799999999999</v>
      </c>
      <c r="N49" s="141"/>
      <c r="O49" s="140">
        <v>10.159000000000001</v>
      </c>
      <c r="P49" s="141">
        <v>1745.8</v>
      </c>
      <c r="Q49" s="142">
        <v>5.8191087180662166E-3</v>
      </c>
      <c r="R49" s="140">
        <v>122.4</v>
      </c>
      <c r="S49" s="143">
        <v>0.7122589070913049</v>
      </c>
      <c r="T49" s="143">
        <v>349.14652308397297</v>
      </c>
      <c r="U49" s="143">
        <v>42.735534425478292</v>
      </c>
      <c r="V49" s="159">
        <f t="shared" si="0"/>
        <v>39.206912316952561</v>
      </c>
    </row>
    <row r="50" spans="1:22" ht="15.95" customHeight="1" x14ac:dyDescent="0.25">
      <c r="A50" s="158" t="s">
        <v>31</v>
      </c>
      <c r="B50" s="110" t="s">
        <v>38</v>
      </c>
      <c r="C50" s="111">
        <v>4</v>
      </c>
      <c r="D50" s="112" t="s">
        <v>178</v>
      </c>
      <c r="E50" s="112"/>
      <c r="F50" s="111">
        <v>74</v>
      </c>
      <c r="G50" s="111">
        <v>2019</v>
      </c>
      <c r="H50" s="113">
        <v>36.549999999999997</v>
      </c>
      <c r="I50" s="113">
        <v>7.8141369999999997</v>
      </c>
      <c r="J50" s="113">
        <v>1.8630329999999999</v>
      </c>
      <c r="K50" s="113">
        <v>1.722866</v>
      </c>
      <c r="L50" s="113">
        <v>0</v>
      </c>
      <c r="M50" s="113">
        <v>25.150038000000002</v>
      </c>
      <c r="N50" s="114">
        <v>4317.18</v>
      </c>
      <c r="O50" s="113">
        <v>25.149963999999997</v>
      </c>
      <c r="P50" s="114">
        <v>4317.18</v>
      </c>
      <c r="Q50" s="115">
        <v>5.8255537179362441E-3</v>
      </c>
      <c r="R50" s="113">
        <v>61.25800000000001</v>
      </c>
      <c r="S50" s="116">
        <v>0.35686176965333849</v>
      </c>
      <c r="T50" s="116">
        <v>349.53322307617464</v>
      </c>
      <c r="U50" s="116">
        <v>21.411706179200308</v>
      </c>
      <c r="V50" s="159">
        <f t="shared" si="0"/>
        <v>19.643767136881017</v>
      </c>
    </row>
    <row r="51" spans="1:22" ht="15.95" customHeight="1" x14ac:dyDescent="0.25">
      <c r="A51" s="158" t="s">
        <v>31</v>
      </c>
      <c r="B51" s="110" t="s">
        <v>38</v>
      </c>
      <c r="C51" s="111">
        <v>5</v>
      </c>
      <c r="D51" s="112" t="s">
        <v>180</v>
      </c>
      <c r="E51" s="112" t="s">
        <v>35</v>
      </c>
      <c r="F51" s="111">
        <v>60</v>
      </c>
      <c r="G51" s="111">
        <v>1964</v>
      </c>
      <c r="H51" s="113">
        <v>31</v>
      </c>
      <c r="I51" s="113">
        <v>4.24268</v>
      </c>
      <c r="J51" s="113">
        <v>9.3730200000000004</v>
      </c>
      <c r="K51" s="113">
        <v>0.50032200000000004</v>
      </c>
      <c r="L51" s="113">
        <v>0</v>
      </c>
      <c r="M51" s="113">
        <v>16.884003</v>
      </c>
      <c r="N51" s="114">
        <v>2879.47</v>
      </c>
      <c r="O51" s="113">
        <v>16.883977999999999</v>
      </c>
      <c r="P51" s="114">
        <v>2879.47</v>
      </c>
      <c r="Q51" s="115">
        <v>5.8635714211295832E-3</v>
      </c>
      <c r="R51" s="113">
        <v>61.25800000000001</v>
      </c>
      <c r="S51" s="116">
        <v>0.35919065811555606</v>
      </c>
      <c r="T51" s="116">
        <v>351.81428526777495</v>
      </c>
      <c r="U51" s="116">
        <v>21.551439486933361</v>
      </c>
      <c r="V51" s="159">
        <f t="shared" si="0"/>
        <v>19.771962832048953</v>
      </c>
    </row>
    <row r="52" spans="1:22" ht="15.95" customHeight="1" x14ac:dyDescent="0.25">
      <c r="A52" s="158" t="s">
        <v>31</v>
      </c>
      <c r="B52" s="110" t="s">
        <v>230</v>
      </c>
      <c r="C52" s="111">
        <v>9</v>
      </c>
      <c r="D52" s="112" t="s">
        <v>435</v>
      </c>
      <c r="E52" s="112" t="s">
        <v>62</v>
      </c>
      <c r="F52" s="111">
        <v>40</v>
      </c>
      <c r="G52" s="111">
        <v>1973</v>
      </c>
      <c r="H52" s="113">
        <v>27.767061000000002</v>
      </c>
      <c r="I52" s="113">
        <v>3.9520270000000002</v>
      </c>
      <c r="J52" s="113">
        <v>7.2590570000000003</v>
      </c>
      <c r="K52" s="113">
        <v>0</v>
      </c>
      <c r="L52" s="113">
        <v>0</v>
      </c>
      <c r="M52" s="113">
        <v>16.555977000000002</v>
      </c>
      <c r="N52" s="114">
        <v>2822.62</v>
      </c>
      <c r="O52" s="113">
        <v>12.773690999999999</v>
      </c>
      <c r="P52" s="114">
        <v>2177.7800000412999</v>
      </c>
      <c r="Q52" s="115">
        <v>5.8654643718638964E-3</v>
      </c>
      <c r="R52" s="113">
        <v>88.399000000000001</v>
      </c>
      <c r="S52" s="116">
        <v>0.51850118500839659</v>
      </c>
      <c r="T52" s="116">
        <v>351.92786231183374</v>
      </c>
      <c r="U52" s="116">
        <v>31.110071100503792</v>
      </c>
      <c r="V52" s="159">
        <f t="shared" si="0"/>
        <v>28.541349633489716</v>
      </c>
    </row>
    <row r="53" spans="1:22" ht="15.95" customHeight="1" x14ac:dyDescent="0.25">
      <c r="A53" s="160" t="s">
        <v>31</v>
      </c>
      <c r="B53" s="117" t="s">
        <v>40</v>
      </c>
      <c r="C53" s="111">
        <v>3</v>
      </c>
      <c r="D53" s="112" t="s">
        <v>186</v>
      </c>
      <c r="E53" s="112" t="s">
        <v>35</v>
      </c>
      <c r="F53" s="111">
        <v>46</v>
      </c>
      <c r="G53" s="111">
        <v>1983</v>
      </c>
      <c r="H53" s="113">
        <v>22.398</v>
      </c>
      <c r="I53" s="113">
        <v>4.2329999999999997</v>
      </c>
      <c r="J53" s="113">
        <v>4.4420000000000002</v>
      </c>
      <c r="K53" s="113">
        <v>0.89700000000000002</v>
      </c>
      <c r="L53" s="113">
        <v>2.4700000000000002</v>
      </c>
      <c r="M53" s="113">
        <v>11.253</v>
      </c>
      <c r="N53" s="114">
        <v>2339.15</v>
      </c>
      <c r="O53" s="113">
        <v>13.723000000000001</v>
      </c>
      <c r="P53" s="114">
        <v>2339.15</v>
      </c>
      <c r="Q53" s="115">
        <v>5.8666609665904285E-3</v>
      </c>
      <c r="R53" s="113">
        <v>83.494</v>
      </c>
      <c r="S53" s="116">
        <v>0.48983099074450126</v>
      </c>
      <c r="T53" s="116">
        <v>351.99965799542571</v>
      </c>
      <c r="U53" s="116">
        <v>29.389859444670073</v>
      </c>
      <c r="V53" s="159">
        <f t="shared" si="0"/>
        <v>26.963173802449607</v>
      </c>
    </row>
    <row r="54" spans="1:22" ht="15.95" customHeight="1" x14ac:dyDescent="0.2">
      <c r="A54" s="161" t="s">
        <v>31</v>
      </c>
      <c r="B54" s="129" t="s">
        <v>91</v>
      </c>
      <c r="C54" s="137">
        <v>8</v>
      </c>
      <c r="D54" s="138" t="s">
        <v>247</v>
      </c>
      <c r="E54" s="139" t="s">
        <v>35</v>
      </c>
      <c r="F54" s="137">
        <v>45</v>
      </c>
      <c r="G54" s="137">
        <v>1983</v>
      </c>
      <c r="H54" s="140">
        <v>24.56</v>
      </c>
      <c r="I54" s="140">
        <v>2.4420000000000002</v>
      </c>
      <c r="J54" s="140">
        <v>7.6449999999999996</v>
      </c>
      <c r="K54" s="140">
        <v>0.66800000000000004</v>
      </c>
      <c r="L54" s="140">
        <v>2.4849999999999999</v>
      </c>
      <c r="M54" s="140">
        <v>11.32</v>
      </c>
      <c r="N54" s="141">
        <v>2331.04</v>
      </c>
      <c r="O54" s="140">
        <v>13.805</v>
      </c>
      <c r="P54" s="141">
        <v>2331.04</v>
      </c>
      <c r="Q54" s="142">
        <v>5.9222492964513696E-3</v>
      </c>
      <c r="R54" s="140">
        <v>99</v>
      </c>
      <c r="S54" s="143">
        <v>0.5863026803486856</v>
      </c>
      <c r="T54" s="143">
        <v>355.3349577870822</v>
      </c>
      <c r="U54" s="143">
        <v>35.178160820921143</v>
      </c>
      <c r="V54" s="159">
        <f t="shared" si="0"/>
        <v>32.273542037542327</v>
      </c>
    </row>
    <row r="55" spans="1:22" ht="15.95" customHeight="1" x14ac:dyDescent="0.25">
      <c r="A55" s="160" t="s">
        <v>31</v>
      </c>
      <c r="B55" s="117" t="s">
        <v>40</v>
      </c>
      <c r="C55" s="111">
        <v>4</v>
      </c>
      <c r="D55" s="112" t="s">
        <v>389</v>
      </c>
      <c r="E55" s="112" t="s">
        <v>35</v>
      </c>
      <c r="F55" s="111">
        <v>24</v>
      </c>
      <c r="G55" s="111">
        <v>1962</v>
      </c>
      <c r="H55" s="113">
        <v>11.952999999999999</v>
      </c>
      <c r="I55" s="113">
        <v>1.887</v>
      </c>
      <c r="J55" s="113">
        <v>4.1539999999999999</v>
      </c>
      <c r="K55" s="113">
        <v>-0.09</v>
      </c>
      <c r="L55" s="113">
        <v>1.0640000000000001</v>
      </c>
      <c r="M55" s="113">
        <v>4.8479999999999999</v>
      </c>
      <c r="N55" s="114">
        <v>1342.49</v>
      </c>
      <c r="O55" s="113">
        <v>5.593</v>
      </c>
      <c r="P55" s="114">
        <v>939.72</v>
      </c>
      <c r="Q55" s="115">
        <v>5.9517728685140256E-3</v>
      </c>
      <c r="R55" s="113">
        <v>83.494</v>
      </c>
      <c r="S55" s="116">
        <v>0.49693732388371004</v>
      </c>
      <c r="T55" s="116">
        <v>357.10637211084151</v>
      </c>
      <c r="U55" s="116">
        <v>29.816239433022602</v>
      </c>
      <c r="V55" s="159">
        <f t="shared" si="0"/>
        <v>27.354348103690459</v>
      </c>
    </row>
    <row r="56" spans="1:22" ht="15.95" customHeight="1" x14ac:dyDescent="0.2">
      <c r="A56" s="158" t="s">
        <v>31</v>
      </c>
      <c r="B56" s="110" t="s">
        <v>41</v>
      </c>
      <c r="C56" s="118">
        <v>3</v>
      </c>
      <c r="D56" s="119" t="s">
        <v>69</v>
      </c>
      <c r="E56" s="120" t="s">
        <v>35</v>
      </c>
      <c r="F56" s="121">
        <v>20</v>
      </c>
      <c r="G56" s="122" t="s">
        <v>37</v>
      </c>
      <c r="H56" s="123">
        <v>9.48</v>
      </c>
      <c r="I56" s="123">
        <v>2.25</v>
      </c>
      <c r="J56" s="123">
        <v>1.83</v>
      </c>
      <c r="K56" s="123">
        <v>-0.47</v>
      </c>
      <c r="L56" s="123">
        <v>1.1399999999999999</v>
      </c>
      <c r="M56" s="123">
        <v>4.7300000000000004</v>
      </c>
      <c r="N56" s="128">
        <v>899.93</v>
      </c>
      <c r="O56" s="123">
        <v>5.36</v>
      </c>
      <c r="P56" s="128">
        <v>899.93</v>
      </c>
      <c r="Q56" s="125">
        <v>5.956018801462337E-3</v>
      </c>
      <c r="R56" s="126">
        <v>81.5</v>
      </c>
      <c r="S56" s="127">
        <v>0.48541553231918044</v>
      </c>
      <c r="T56" s="127">
        <v>357.36112808774021</v>
      </c>
      <c r="U56" s="127">
        <v>29.12493193915083</v>
      </c>
      <c r="V56" s="159">
        <f t="shared" si="0"/>
        <v>26.720121045092501</v>
      </c>
    </row>
    <row r="57" spans="1:22" ht="15.95" customHeight="1" x14ac:dyDescent="0.25">
      <c r="A57" s="158" t="s">
        <v>31</v>
      </c>
      <c r="B57" s="110" t="s">
        <v>81</v>
      </c>
      <c r="C57" s="111">
        <v>3</v>
      </c>
      <c r="D57" s="112" t="s">
        <v>105</v>
      </c>
      <c r="E57" s="112" t="s">
        <v>35</v>
      </c>
      <c r="F57" s="111">
        <v>50</v>
      </c>
      <c r="G57" s="111">
        <v>1977</v>
      </c>
      <c r="H57" s="113">
        <v>26.850999999999999</v>
      </c>
      <c r="I57" s="113">
        <v>3.8263769999999999</v>
      </c>
      <c r="J57" s="113">
        <v>7.7411669999999999</v>
      </c>
      <c r="K57" s="113">
        <v>-0.103377</v>
      </c>
      <c r="L57" s="113">
        <v>2.7696299999999998</v>
      </c>
      <c r="M57" s="113">
        <v>15.386832999999999</v>
      </c>
      <c r="N57" s="114">
        <v>2555.87</v>
      </c>
      <c r="O57" s="113">
        <v>15.386832999999999</v>
      </c>
      <c r="P57" s="114">
        <v>2555.87</v>
      </c>
      <c r="Q57" s="115">
        <v>6.0200000000000002E-3</v>
      </c>
      <c r="R57" s="113">
        <v>117.9</v>
      </c>
      <c r="S57" s="116">
        <v>0.709758</v>
      </c>
      <c r="T57" s="116">
        <v>361.20000000000005</v>
      </c>
      <c r="U57" s="116">
        <v>42.585480000000011</v>
      </c>
      <c r="V57" s="159">
        <f t="shared" si="0"/>
        <v>39.069247706422026</v>
      </c>
    </row>
    <row r="58" spans="1:22" ht="15.95" customHeight="1" x14ac:dyDescent="0.25">
      <c r="A58" s="158" t="s">
        <v>31</v>
      </c>
      <c r="B58" s="110" t="s">
        <v>230</v>
      </c>
      <c r="C58" s="111">
        <v>10</v>
      </c>
      <c r="D58" s="112" t="s">
        <v>320</v>
      </c>
      <c r="E58" s="112" t="s">
        <v>127</v>
      </c>
      <c r="F58" s="111">
        <v>30</v>
      </c>
      <c r="G58" s="111">
        <v>1979</v>
      </c>
      <c r="H58" s="113">
        <v>18.248000000000001</v>
      </c>
      <c r="I58" s="113">
        <v>3.303982</v>
      </c>
      <c r="J58" s="113">
        <v>4.5657300000000003</v>
      </c>
      <c r="K58" s="113">
        <v>0</v>
      </c>
      <c r="L58" s="113">
        <v>0</v>
      </c>
      <c r="M58" s="113">
        <v>10.378288</v>
      </c>
      <c r="N58" s="114">
        <v>1719.69</v>
      </c>
      <c r="O58" s="113">
        <v>10.378288</v>
      </c>
      <c r="P58" s="114">
        <v>1719.69000003</v>
      </c>
      <c r="Q58" s="115">
        <v>6.0349760711633782E-3</v>
      </c>
      <c r="R58" s="113">
        <v>88.399000000000001</v>
      </c>
      <c r="S58" s="116">
        <v>0.53348584971477142</v>
      </c>
      <c r="T58" s="116">
        <v>362.09856426980269</v>
      </c>
      <c r="U58" s="116">
        <v>32.00915098288629</v>
      </c>
      <c r="V58" s="159">
        <f t="shared" si="0"/>
        <v>29.366193562280998</v>
      </c>
    </row>
    <row r="59" spans="1:22" ht="15.95" customHeight="1" x14ac:dyDescent="0.2">
      <c r="A59" s="158" t="s">
        <v>31</v>
      </c>
      <c r="B59" s="110" t="s">
        <v>41</v>
      </c>
      <c r="C59" s="118">
        <v>4</v>
      </c>
      <c r="D59" s="119" t="s">
        <v>192</v>
      </c>
      <c r="E59" s="120"/>
      <c r="F59" s="121">
        <v>16</v>
      </c>
      <c r="G59" s="122">
        <v>2022</v>
      </c>
      <c r="H59" s="123">
        <v>12.47</v>
      </c>
      <c r="I59" s="123">
        <v>1.36</v>
      </c>
      <c r="J59" s="123">
        <v>1.92</v>
      </c>
      <c r="K59" s="123">
        <v>-0.03</v>
      </c>
      <c r="L59" s="123">
        <v>-0.9</v>
      </c>
      <c r="M59" s="123">
        <v>10.119999999999999</v>
      </c>
      <c r="N59" s="128">
        <v>1523.48</v>
      </c>
      <c r="O59" s="123">
        <v>9.2200000000000006</v>
      </c>
      <c r="P59" s="128">
        <v>1523.48</v>
      </c>
      <c r="Q59" s="125">
        <v>6.0519337306692575E-3</v>
      </c>
      <c r="R59" s="126">
        <v>81.5</v>
      </c>
      <c r="S59" s="127">
        <v>0.49323259904954447</v>
      </c>
      <c r="T59" s="127">
        <v>363.11602384015544</v>
      </c>
      <c r="U59" s="127">
        <v>29.59395594297267</v>
      </c>
      <c r="V59" s="159">
        <f t="shared" si="0"/>
        <v>27.150418296305201</v>
      </c>
    </row>
    <row r="60" spans="1:22" ht="15.95" customHeight="1" x14ac:dyDescent="0.25">
      <c r="A60" s="160" t="s">
        <v>31</v>
      </c>
      <c r="B60" s="117" t="s">
        <v>40</v>
      </c>
      <c r="C60" s="111">
        <v>5</v>
      </c>
      <c r="D60" s="112" t="s">
        <v>390</v>
      </c>
      <c r="E60" s="112" t="s">
        <v>35</v>
      </c>
      <c r="F60" s="111">
        <v>31</v>
      </c>
      <c r="G60" s="111">
        <v>1980</v>
      </c>
      <c r="H60" s="113">
        <v>32.383000000000003</v>
      </c>
      <c r="I60" s="113">
        <v>2.754</v>
      </c>
      <c r="J60" s="113">
        <v>5.1779999999999999</v>
      </c>
      <c r="K60" s="113">
        <v>0.55400000000000005</v>
      </c>
      <c r="L60" s="113">
        <v>4.4009999999999998</v>
      </c>
      <c r="M60" s="113">
        <v>20.05</v>
      </c>
      <c r="N60" s="114">
        <v>4211.34</v>
      </c>
      <c r="O60" s="113">
        <v>18.231000000000002</v>
      </c>
      <c r="P60" s="114">
        <v>3011.41</v>
      </c>
      <c r="Q60" s="115">
        <v>6.0539747161628618E-3</v>
      </c>
      <c r="R60" s="113">
        <v>83.494</v>
      </c>
      <c r="S60" s="116">
        <v>0.50547056495130194</v>
      </c>
      <c r="T60" s="116">
        <v>363.23848296977167</v>
      </c>
      <c r="U60" s="116">
        <v>30.328233897078118</v>
      </c>
      <c r="V60" s="159">
        <f t="shared" si="0"/>
        <v>27.82406779548451</v>
      </c>
    </row>
    <row r="61" spans="1:22" ht="15.95" customHeight="1" x14ac:dyDescent="0.2">
      <c r="A61" s="161" t="s">
        <v>31</v>
      </c>
      <c r="B61" s="129" t="s">
        <v>91</v>
      </c>
      <c r="C61" s="137">
        <v>10</v>
      </c>
      <c r="D61" s="138" t="s">
        <v>248</v>
      </c>
      <c r="E61" s="139" t="s">
        <v>62</v>
      </c>
      <c r="F61" s="137">
        <v>50</v>
      </c>
      <c r="G61" s="137">
        <v>1973</v>
      </c>
      <c r="H61" s="140">
        <v>25.700000000000003</v>
      </c>
      <c r="I61" s="140">
        <v>2.923</v>
      </c>
      <c r="J61" s="140">
        <v>7.2089999999999996</v>
      </c>
      <c r="K61" s="140">
        <v>0.23899999999999999</v>
      </c>
      <c r="L61" s="140">
        <v>2.7589999999999999</v>
      </c>
      <c r="M61" s="140">
        <v>12.57</v>
      </c>
      <c r="N61" s="141">
        <v>2531.02</v>
      </c>
      <c r="O61" s="140">
        <v>15.329000000000001</v>
      </c>
      <c r="P61" s="141">
        <v>2531.02</v>
      </c>
      <c r="Q61" s="142">
        <v>6.0564515491778022E-3</v>
      </c>
      <c r="R61" s="140">
        <v>99</v>
      </c>
      <c r="S61" s="143">
        <v>0.59958870336860237</v>
      </c>
      <c r="T61" s="143">
        <v>363.38709295066815</v>
      </c>
      <c r="U61" s="143">
        <v>35.975322202116146</v>
      </c>
      <c r="V61" s="159">
        <f t="shared" si="0"/>
        <v>33.004882754234991</v>
      </c>
    </row>
    <row r="62" spans="1:22" ht="15.95" customHeight="1" x14ac:dyDescent="0.2">
      <c r="A62" s="161" t="s">
        <v>31</v>
      </c>
      <c r="B62" s="129" t="s">
        <v>91</v>
      </c>
      <c r="C62" s="137">
        <v>5</v>
      </c>
      <c r="D62" s="138" t="s">
        <v>97</v>
      </c>
      <c r="E62" s="139" t="s">
        <v>35</v>
      </c>
      <c r="F62" s="137">
        <v>20</v>
      </c>
      <c r="G62" s="137">
        <v>1987</v>
      </c>
      <c r="H62" s="140">
        <v>11.413</v>
      </c>
      <c r="I62" s="140">
        <v>2.0419999999999998</v>
      </c>
      <c r="J62" s="140">
        <v>2.742</v>
      </c>
      <c r="K62" s="140">
        <v>-5.2999999999999999E-2</v>
      </c>
      <c r="L62" s="140">
        <v>0</v>
      </c>
      <c r="M62" s="140">
        <v>6.6820000000000004</v>
      </c>
      <c r="N62" s="141">
        <v>1097.25</v>
      </c>
      <c r="O62" s="140">
        <v>6.6820000000000004</v>
      </c>
      <c r="P62" s="141">
        <v>1097.25</v>
      </c>
      <c r="Q62" s="142">
        <v>6.0897698792435635E-3</v>
      </c>
      <c r="R62" s="140">
        <v>99</v>
      </c>
      <c r="S62" s="143">
        <v>0.6028872180451128</v>
      </c>
      <c r="T62" s="143">
        <v>365.38619275461383</v>
      </c>
      <c r="U62" s="143">
        <v>36.173233082706773</v>
      </c>
      <c r="V62" s="159">
        <f t="shared" si="0"/>
        <v>33.18645236945575</v>
      </c>
    </row>
    <row r="63" spans="1:22" ht="15.95" customHeight="1" x14ac:dyDescent="0.25">
      <c r="A63" s="161" t="s">
        <v>31</v>
      </c>
      <c r="B63" s="129" t="s">
        <v>59</v>
      </c>
      <c r="C63" s="130">
        <v>4</v>
      </c>
      <c r="D63" s="131" t="s">
        <v>408</v>
      </c>
      <c r="E63" s="131" t="s">
        <v>60</v>
      </c>
      <c r="F63" s="130">
        <v>30</v>
      </c>
      <c r="G63" s="130" t="s">
        <v>37</v>
      </c>
      <c r="H63" s="132">
        <v>15.999999999999998</v>
      </c>
      <c r="I63" s="132">
        <v>2.1027999999999998</v>
      </c>
      <c r="J63" s="132">
        <v>4.2321999999999997</v>
      </c>
      <c r="K63" s="132">
        <v>0.19220000000000001</v>
      </c>
      <c r="L63" s="132">
        <v>0</v>
      </c>
      <c r="M63" s="132">
        <v>9.4727999999999994</v>
      </c>
      <c r="N63" s="133">
        <v>1554.23</v>
      </c>
      <c r="O63" s="132">
        <v>9.4727999999999994</v>
      </c>
      <c r="P63" s="133">
        <v>1554.23</v>
      </c>
      <c r="Q63" s="134">
        <v>6.0948508264542563E-3</v>
      </c>
      <c r="R63" s="132">
        <v>71.099999999999994</v>
      </c>
      <c r="S63" s="135">
        <v>0.4333438937608976</v>
      </c>
      <c r="T63" s="135">
        <v>365.69104958725541</v>
      </c>
      <c r="U63" s="135">
        <v>26.000633625653855</v>
      </c>
      <c r="V63" s="159">
        <f t="shared" si="0"/>
        <v>23.853792317113626</v>
      </c>
    </row>
    <row r="64" spans="1:22" ht="15.95" customHeight="1" x14ac:dyDescent="0.25">
      <c r="A64" s="158" t="s">
        <v>31</v>
      </c>
      <c r="B64" s="110" t="s">
        <v>81</v>
      </c>
      <c r="C64" s="111">
        <v>4</v>
      </c>
      <c r="D64" s="112" t="s">
        <v>330</v>
      </c>
      <c r="E64" s="112" t="s">
        <v>35</v>
      </c>
      <c r="F64" s="111">
        <v>20</v>
      </c>
      <c r="G64" s="111">
        <v>1983</v>
      </c>
      <c r="H64" s="113">
        <v>12.099</v>
      </c>
      <c r="I64" s="113">
        <v>1.415964</v>
      </c>
      <c r="J64" s="113">
        <v>3.6807219999999998</v>
      </c>
      <c r="K64" s="113">
        <v>1.2036E-2</v>
      </c>
      <c r="L64" s="113">
        <v>1.2582500000000001</v>
      </c>
      <c r="M64" s="113">
        <v>6.990278</v>
      </c>
      <c r="N64" s="114">
        <v>1143.7</v>
      </c>
      <c r="O64" s="113">
        <v>6.990278</v>
      </c>
      <c r="P64" s="114">
        <v>1143.7</v>
      </c>
      <c r="Q64" s="115">
        <v>6.11E-3</v>
      </c>
      <c r="R64" s="113">
        <v>117.9</v>
      </c>
      <c r="S64" s="116">
        <v>0.72036900000000004</v>
      </c>
      <c r="T64" s="116">
        <v>366.59999999999997</v>
      </c>
      <c r="U64" s="116">
        <v>43.222139999999996</v>
      </c>
      <c r="V64" s="159">
        <f t="shared" si="0"/>
        <v>39.653339449541278</v>
      </c>
    </row>
    <row r="65" spans="1:22" ht="15.95" customHeight="1" x14ac:dyDescent="0.25">
      <c r="A65" s="158" t="s">
        <v>31</v>
      </c>
      <c r="B65" s="110" t="s">
        <v>38</v>
      </c>
      <c r="C65" s="111">
        <v>6</v>
      </c>
      <c r="D65" s="112" t="s">
        <v>179</v>
      </c>
      <c r="E65" s="112" t="s">
        <v>35</v>
      </c>
      <c r="F65" s="111">
        <v>56</v>
      </c>
      <c r="G65" s="111">
        <v>1977</v>
      </c>
      <c r="H65" s="113">
        <v>32.630000000000003</v>
      </c>
      <c r="I65" s="113">
        <v>8.0141159999999996</v>
      </c>
      <c r="J65" s="113">
        <v>9.0429899999999996</v>
      </c>
      <c r="K65" s="113">
        <v>-1.027115</v>
      </c>
      <c r="L65" s="113">
        <v>0</v>
      </c>
      <c r="M65" s="113">
        <v>16.599910000000001</v>
      </c>
      <c r="N65" s="114">
        <v>2704.78</v>
      </c>
      <c r="O65" s="113">
        <v>16.600009000000004</v>
      </c>
      <c r="P65" s="114">
        <v>2704.78</v>
      </c>
      <c r="Q65" s="115">
        <v>6.1372862118175978E-3</v>
      </c>
      <c r="R65" s="113">
        <v>61.25800000000001</v>
      </c>
      <c r="S65" s="116">
        <v>0.37595787876352249</v>
      </c>
      <c r="T65" s="116">
        <v>368.23717270905587</v>
      </c>
      <c r="U65" s="116">
        <v>22.557472725811348</v>
      </c>
      <c r="V65" s="159">
        <f t="shared" si="0"/>
        <v>20.694929106248942</v>
      </c>
    </row>
    <row r="66" spans="1:22" ht="15.95" customHeight="1" x14ac:dyDescent="0.2">
      <c r="A66" s="161" t="s">
        <v>31</v>
      </c>
      <c r="B66" s="129" t="s">
        <v>82</v>
      </c>
      <c r="C66" s="137">
        <v>2</v>
      </c>
      <c r="D66" s="138" t="s">
        <v>65</v>
      </c>
      <c r="E66" s="139" t="s">
        <v>63</v>
      </c>
      <c r="F66" s="137">
        <v>40</v>
      </c>
      <c r="G66" s="137">
        <v>1973</v>
      </c>
      <c r="H66" s="140">
        <v>21.200000000000003</v>
      </c>
      <c r="I66" s="140">
        <v>2.6</v>
      </c>
      <c r="J66" s="140">
        <v>5.3</v>
      </c>
      <c r="K66" s="140">
        <v>1.3</v>
      </c>
      <c r="L66" s="140">
        <v>3.6</v>
      </c>
      <c r="M66" s="140">
        <v>8.4</v>
      </c>
      <c r="N66" s="141">
        <v>1952.48</v>
      </c>
      <c r="O66" s="140">
        <v>12</v>
      </c>
      <c r="P66" s="141">
        <v>1952.48</v>
      </c>
      <c r="Q66" s="142">
        <v>6.1460296648365156E-3</v>
      </c>
      <c r="R66" s="140">
        <v>130.30000000000001</v>
      </c>
      <c r="S66" s="143">
        <v>0.80082766532819805</v>
      </c>
      <c r="T66" s="143">
        <v>368.76177989019095</v>
      </c>
      <c r="U66" s="143">
        <v>48.049659919691884</v>
      </c>
      <c r="V66" s="159">
        <f t="shared" si="0"/>
        <v>44.082256807056773</v>
      </c>
    </row>
    <row r="67" spans="1:22" ht="15.95" customHeight="1" x14ac:dyDescent="0.25">
      <c r="A67" s="158" t="s">
        <v>31</v>
      </c>
      <c r="B67" s="110" t="s">
        <v>81</v>
      </c>
      <c r="C67" s="111">
        <v>5</v>
      </c>
      <c r="D67" s="112" t="s">
        <v>457</v>
      </c>
      <c r="E67" s="112" t="s">
        <v>35</v>
      </c>
      <c r="F67" s="111">
        <v>22</v>
      </c>
      <c r="G67" s="111">
        <v>1982</v>
      </c>
      <c r="H67" s="113">
        <v>12.568</v>
      </c>
      <c r="I67" s="113">
        <v>1.995069</v>
      </c>
      <c r="J67" s="113">
        <v>3.7781889999999998</v>
      </c>
      <c r="K67" s="113">
        <v>-0.516069</v>
      </c>
      <c r="L67" s="113">
        <v>1.3159460000000001</v>
      </c>
      <c r="M67" s="113">
        <v>7.3108110000000002</v>
      </c>
      <c r="N67" s="114">
        <v>1180.06</v>
      </c>
      <c r="O67" s="113">
        <v>7.3108110000000002</v>
      </c>
      <c r="P67" s="114">
        <v>1180.06</v>
      </c>
      <c r="Q67" s="115">
        <v>6.1900000000000002E-3</v>
      </c>
      <c r="R67" s="113">
        <v>117.9</v>
      </c>
      <c r="S67" s="116">
        <v>0.72980100000000003</v>
      </c>
      <c r="T67" s="116">
        <v>371.40000000000003</v>
      </c>
      <c r="U67" s="116">
        <v>43.788060000000002</v>
      </c>
      <c r="V67" s="159">
        <f t="shared" si="0"/>
        <v>40.172532110091744</v>
      </c>
    </row>
    <row r="68" spans="1:22" ht="15.95" customHeight="1" x14ac:dyDescent="0.25">
      <c r="A68" s="161" t="s">
        <v>31</v>
      </c>
      <c r="B68" s="129" t="s">
        <v>59</v>
      </c>
      <c r="C68" s="130">
        <v>5</v>
      </c>
      <c r="D68" s="131" t="s">
        <v>314</v>
      </c>
      <c r="E68" s="131" t="s">
        <v>60</v>
      </c>
      <c r="F68" s="130">
        <v>86</v>
      </c>
      <c r="G68" s="130" t="s">
        <v>37</v>
      </c>
      <c r="H68" s="132">
        <v>43.8</v>
      </c>
      <c r="I68" s="132">
        <v>6.5449999999999999</v>
      </c>
      <c r="J68" s="132">
        <v>13.1686</v>
      </c>
      <c r="K68" s="132">
        <v>0.748</v>
      </c>
      <c r="L68" s="132">
        <v>0</v>
      </c>
      <c r="M68" s="132">
        <v>23.3384</v>
      </c>
      <c r="N68" s="133">
        <v>3768.84</v>
      </c>
      <c r="O68" s="132">
        <v>23.3384</v>
      </c>
      <c r="P68" s="133">
        <v>3768.84</v>
      </c>
      <c r="Q68" s="134">
        <v>6.1924624022245568E-3</v>
      </c>
      <c r="R68" s="132">
        <v>71.099999999999994</v>
      </c>
      <c r="S68" s="135">
        <v>0.44028407679816595</v>
      </c>
      <c r="T68" s="135">
        <v>371.54774413347343</v>
      </c>
      <c r="U68" s="135">
        <v>26.417044607889959</v>
      </c>
      <c r="V68" s="159">
        <f t="shared" si="0"/>
        <v>24.235820741183446</v>
      </c>
    </row>
    <row r="69" spans="1:22" ht="15.95" customHeight="1" x14ac:dyDescent="0.25">
      <c r="A69" s="160" t="s">
        <v>31</v>
      </c>
      <c r="B69" s="117" t="s">
        <v>40</v>
      </c>
      <c r="C69" s="111">
        <v>6</v>
      </c>
      <c r="D69" s="112" t="s">
        <v>187</v>
      </c>
      <c r="E69" s="112" t="s">
        <v>35</v>
      </c>
      <c r="F69" s="111">
        <v>45</v>
      </c>
      <c r="G69" s="111">
        <v>1967</v>
      </c>
      <c r="H69" s="113">
        <v>21.713000000000001</v>
      </c>
      <c r="I69" s="113">
        <v>1.7250000000000001</v>
      </c>
      <c r="J69" s="113">
        <v>8.3379999999999992</v>
      </c>
      <c r="K69" s="113">
        <v>-3.2000000000000001E-2</v>
      </c>
      <c r="L69" s="113">
        <v>2.097</v>
      </c>
      <c r="M69" s="113">
        <v>9.5530000000000008</v>
      </c>
      <c r="N69" s="114">
        <v>1867.75</v>
      </c>
      <c r="O69" s="113">
        <v>11.65</v>
      </c>
      <c r="P69" s="114">
        <v>1867.75</v>
      </c>
      <c r="Q69" s="115">
        <v>6.2374514790523358E-3</v>
      </c>
      <c r="R69" s="113">
        <v>83.494</v>
      </c>
      <c r="S69" s="116">
        <v>0.52078977379199576</v>
      </c>
      <c r="T69" s="116">
        <v>374.24708874314018</v>
      </c>
      <c r="U69" s="116">
        <v>31.247386427519746</v>
      </c>
      <c r="V69" s="159">
        <f t="shared" si="0"/>
        <v>28.667326997724537</v>
      </c>
    </row>
    <row r="70" spans="1:22" ht="15.95" customHeight="1" x14ac:dyDescent="0.25">
      <c r="A70" s="158" t="s">
        <v>31</v>
      </c>
      <c r="B70" s="110" t="s">
        <v>38</v>
      </c>
      <c r="C70" s="111">
        <v>7</v>
      </c>
      <c r="D70" s="112" t="s">
        <v>102</v>
      </c>
      <c r="E70" s="112"/>
      <c r="F70" s="111">
        <v>31</v>
      </c>
      <c r="G70" s="111">
        <v>2016</v>
      </c>
      <c r="H70" s="113">
        <v>13.7</v>
      </c>
      <c r="I70" s="113">
        <v>2.77399</v>
      </c>
      <c r="J70" s="113">
        <v>1.0779939999999999</v>
      </c>
      <c r="K70" s="113">
        <v>-0.121989</v>
      </c>
      <c r="L70" s="113">
        <v>0</v>
      </c>
      <c r="M70" s="113">
        <v>9.970008</v>
      </c>
      <c r="N70" s="114">
        <v>1589.21</v>
      </c>
      <c r="O70" s="113">
        <v>9.9700050000000005</v>
      </c>
      <c r="P70" s="114">
        <v>1589.21</v>
      </c>
      <c r="Q70" s="115">
        <v>6.2735604482730412E-3</v>
      </c>
      <c r="R70" s="113">
        <v>61.25800000000001</v>
      </c>
      <c r="S70" s="116">
        <v>0.38430576594031002</v>
      </c>
      <c r="T70" s="116">
        <v>376.41362689638248</v>
      </c>
      <c r="U70" s="116">
        <v>23.058345956418602</v>
      </c>
      <c r="V70" s="159">
        <f t="shared" si="0"/>
        <v>21.154445831576698</v>
      </c>
    </row>
    <row r="71" spans="1:22" ht="15.95" customHeight="1" x14ac:dyDescent="0.25">
      <c r="A71" s="158" t="s">
        <v>31</v>
      </c>
      <c r="B71" s="110" t="s">
        <v>38</v>
      </c>
      <c r="C71" s="111">
        <v>8</v>
      </c>
      <c r="D71" s="112" t="s">
        <v>39</v>
      </c>
      <c r="E71" s="112"/>
      <c r="F71" s="111">
        <v>97</v>
      </c>
      <c r="G71" s="111">
        <v>2006</v>
      </c>
      <c r="H71" s="113">
        <v>45.52</v>
      </c>
      <c r="I71" s="113">
        <v>13.351290000000001</v>
      </c>
      <c r="J71" s="113">
        <v>0.48971999999999999</v>
      </c>
      <c r="K71" s="113">
        <v>0</v>
      </c>
      <c r="L71" s="113">
        <v>0</v>
      </c>
      <c r="M71" s="113">
        <v>31.679099999999998</v>
      </c>
      <c r="N71" s="114">
        <v>5029.42</v>
      </c>
      <c r="O71" s="113">
        <v>31.678990000000002</v>
      </c>
      <c r="P71" s="114">
        <v>5029.42</v>
      </c>
      <c r="Q71" s="115">
        <v>6.2987362359874502E-3</v>
      </c>
      <c r="R71" s="113">
        <v>61.25800000000001</v>
      </c>
      <c r="S71" s="116">
        <v>0.38584798434411927</v>
      </c>
      <c r="T71" s="116">
        <v>377.924174159247</v>
      </c>
      <c r="U71" s="116">
        <v>23.150879060647156</v>
      </c>
      <c r="V71" s="159">
        <f t="shared" ref="V71:V134" si="1">U71/1.09</f>
        <v>21.239338587749682</v>
      </c>
    </row>
    <row r="72" spans="1:22" ht="15.95" customHeight="1" x14ac:dyDescent="0.25">
      <c r="A72" s="158" t="s">
        <v>31</v>
      </c>
      <c r="B72" s="110" t="s">
        <v>156</v>
      </c>
      <c r="C72" s="111">
        <v>7</v>
      </c>
      <c r="D72" s="147" t="s">
        <v>347</v>
      </c>
      <c r="E72" s="111" t="s">
        <v>60</v>
      </c>
      <c r="F72" s="111">
        <v>50</v>
      </c>
      <c r="G72" s="111">
        <v>1972</v>
      </c>
      <c r="H72" s="126">
        <v>26.966000000000001</v>
      </c>
      <c r="I72" s="126">
        <v>3.0089999999999999</v>
      </c>
      <c r="J72" s="126">
        <v>7.9682389999999996</v>
      </c>
      <c r="K72" s="126">
        <v>0.45899999999999996</v>
      </c>
      <c r="L72" s="113"/>
      <c r="M72" s="113">
        <v>15.529761000000001</v>
      </c>
      <c r="N72" s="114">
        <v>2461.27</v>
      </c>
      <c r="O72" s="113">
        <v>15.529761000000001</v>
      </c>
      <c r="P72" s="114">
        <v>2461.27</v>
      </c>
      <c r="Q72" s="115">
        <v>6.3096535528406068E-3</v>
      </c>
      <c r="R72" s="113">
        <v>100.28</v>
      </c>
      <c r="S72" s="116">
        <v>0.63273205827885604</v>
      </c>
      <c r="T72" s="116">
        <v>378.57921317043639</v>
      </c>
      <c r="U72" s="116">
        <v>37.963923496731361</v>
      </c>
      <c r="V72" s="159">
        <f t="shared" si="1"/>
        <v>34.829287611680144</v>
      </c>
    </row>
    <row r="73" spans="1:22" ht="15.95" customHeight="1" x14ac:dyDescent="0.25">
      <c r="A73" s="158" t="s">
        <v>31</v>
      </c>
      <c r="B73" s="110" t="s">
        <v>156</v>
      </c>
      <c r="C73" s="111">
        <v>1</v>
      </c>
      <c r="D73" s="144" t="s">
        <v>343</v>
      </c>
      <c r="E73" s="145" t="s">
        <v>60</v>
      </c>
      <c r="F73" s="145">
        <v>40</v>
      </c>
      <c r="G73" s="145">
        <v>1979</v>
      </c>
      <c r="H73" s="143">
        <v>23.29</v>
      </c>
      <c r="I73" s="143">
        <v>2.6321099999999999</v>
      </c>
      <c r="J73" s="143">
        <v>5.5605079999999996</v>
      </c>
      <c r="K73" s="143">
        <v>1.19289</v>
      </c>
      <c r="L73" s="143"/>
      <c r="M73" s="143">
        <v>13.904491999999999</v>
      </c>
      <c r="N73" s="146">
        <v>2192.16</v>
      </c>
      <c r="O73" s="145">
        <v>13.904491999999999</v>
      </c>
      <c r="P73" s="145">
        <v>2192.16</v>
      </c>
      <c r="Q73" s="145">
        <v>6.3428271659002992E-3</v>
      </c>
      <c r="R73" s="143">
        <v>100.28</v>
      </c>
      <c r="S73" s="143">
        <v>0.63605870819648203</v>
      </c>
      <c r="T73" s="143">
        <v>380.56962995401796</v>
      </c>
      <c r="U73" s="143">
        <v>38.163522491788918</v>
      </c>
      <c r="V73" s="159">
        <f t="shared" si="1"/>
        <v>35.012405955769644</v>
      </c>
    </row>
    <row r="74" spans="1:22" ht="15.95" customHeight="1" x14ac:dyDescent="0.25">
      <c r="A74" s="158" t="s">
        <v>31</v>
      </c>
      <c r="B74" s="110" t="s">
        <v>156</v>
      </c>
      <c r="C74" s="111">
        <v>5</v>
      </c>
      <c r="D74" s="147" t="s">
        <v>345</v>
      </c>
      <c r="E74" s="111" t="s">
        <v>60</v>
      </c>
      <c r="F74" s="111">
        <v>40</v>
      </c>
      <c r="G74" s="111">
        <v>1972</v>
      </c>
      <c r="H74" s="126">
        <v>21.426000000000002</v>
      </c>
      <c r="I74" s="126">
        <v>3.0365399999999996</v>
      </c>
      <c r="J74" s="126">
        <v>6.1693020000000001</v>
      </c>
      <c r="K74" s="126">
        <v>-2.7539999999999999E-2</v>
      </c>
      <c r="L74" s="113"/>
      <c r="M74" s="113">
        <v>12.247698</v>
      </c>
      <c r="N74" s="114">
        <v>1928.6</v>
      </c>
      <c r="O74" s="113">
        <v>12.247698</v>
      </c>
      <c r="P74" s="114">
        <v>1928.6</v>
      </c>
      <c r="Q74" s="115">
        <v>6.3505641397905216E-3</v>
      </c>
      <c r="R74" s="113">
        <v>100.28</v>
      </c>
      <c r="S74" s="116">
        <v>0.63683457193819348</v>
      </c>
      <c r="T74" s="116">
        <v>381.03384838743131</v>
      </c>
      <c r="U74" s="116">
        <v>38.21007431629161</v>
      </c>
      <c r="V74" s="159">
        <f t="shared" si="1"/>
        <v>35.055114051643677</v>
      </c>
    </row>
    <row r="75" spans="1:22" ht="15.95" customHeight="1" x14ac:dyDescent="0.2">
      <c r="A75" s="158" t="s">
        <v>31</v>
      </c>
      <c r="B75" s="110" t="s">
        <v>41</v>
      </c>
      <c r="C75" s="118">
        <v>5</v>
      </c>
      <c r="D75" s="119" t="s">
        <v>190</v>
      </c>
      <c r="E75" s="120" t="s">
        <v>35</v>
      </c>
      <c r="F75" s="121">
        <v>48</v>
      </c>
      <c r="G75" s="122" t="s">
        <v>37</v>
      </c>
      <c r="H75" s="123">
        <v>60.57</v>
      </c>
      <c r="I75" s="123">
        <v>10.31</v>
      </c>
      <c r="J75" s="123">
        <v>11.6</v>
      </c>
      <c r="K75" s="123">
        <v>1.73</v>
      </c>
      <c r="L75" s="123">
        <v>6.6473999999999993</v>
      </c>
      <c r="M75" s="123">
        <v>30.282600000000002</v>
      </c>
      <c r="N75" s="128">
        <v>5793.16</v>
      </c>
      <c r="O75" s="123">
        <v>36.93</v>
      </c>
      <c r="P75" s="128">
        <v>5793.16</v>
      </c>
      <c r="Q75" s="125">
        <v>6.3747591987792498E-3</v>
      </c>
      <c r="R75" s="126">
        <v>81.5</v>
      </c>
      <c r="S75" s="127">
        <v>0.51954287470050886</v>
      </c>
      <c r="T75" s="127">
        <v>382.48555192675497</v>
      </c>
      <c r="U75" s="127">
        <v>31.172572482030528</v>
      </c>
      <c r="V75" s="159">
        <f t="shared" si="1"/>
        <v>28.59869035048672</v>
      </c>
    </row>
    <row r="76" spans="1:22" ht="15.95" customHeight="1" x14ac:dyDescent="0.25">
      <c r="A76" s="158" t="s">
        <v>31</v>
      </c>
      <c r="B76" s="110" t="s">
        <v>81</v>
      </c>
      <c r="C76" s="111">
        <v>6</v>
      </c>
      <c r="D76" s="112" t="s">
        <v>458</v>
      </c>
      <c r="E76" s="112" t="s">
        <v>35</v>
      </c>
      <c r="F76" s="111">
        <v>22</v>
      </c>
      <c r="G76" s="111">
        <v>1982</v>
      </c>
      <c r="H76" s="113">
        <v>13.467000000000001</v>
      </c>
      <c r="I76" s="113">
        <v>2.459781</v>
      </c>
      <c r="J76" s="113">
        <v>4.0446999999999997</v>
      </c>
      <c r="K76" s="113">
        <v>-0.31778099999999998</v>
      </c>
      <c r="L76" s="113">
        <v>1.310454</v>
      </c>
      <c r="M76" s="113">
        <v>7.2803000000000004</v>
      </c>
      <c r="N76" s="114">
        <v>1139.95</v>
      </c>
      <c r="O76" s="113">
        <v>7.2803000000000004</v>
      </c>
      <c r="P76" s="114">
        <v>1139.95</v>
      </c>
      <c r="Q76" s="115">
        <v>6.3800000000000003E-3</v>
      </c>
      <c r="R76" s="113">
        <v>117.9</v>
      </c>
      <c r="S76" s="116">
        <v>0.75220200000000004</v>
      </c>
      <c r="T76" s="116">
        <v>382.8</v>
      </c>
      <c r="U76" s="116">
        <v>45.13212</v>
      </c>
      <c r="V76" s="159">
        <f t="shared" si="1"/>
        <v>41.405614678899077</v>
      </c>
    </row>
    <row r="77" spans="1:22" ht="15.95" customHeight="1" x14ac:dyDescent="0.2">
      <c r="A77" s="161" t="s">
        <v>31</v>
      </c>
      <c r="B77" s="129" t="s">
        <v>88</v>
      </c>
      <c r="C77" s="137">
        <v>5</v>
      </c>
      <c r="D77" s="138" t="s">
        <v>125</v>
      </c>
      <c r="E77" s="139" t="s">
        <v>35</v>
      </c>
      <c r="F77" s="137">
        <v>30</v>
      </c>
      <c r="G77" s="137">
        <v>1993</v>
      </c>
      <c r="H77" s="140">
        <v>16.95</v>
      </c>
      <c r="I77" s="140">
        <v>3.1110000000000002</v>
      </c>
      <c r="J77" s="140">
        <v>2.524</v>
      </c>
      <c r="K77" s="140">
        <v>1.02</v>
      </c>
      <c r="L77" s="140">
        <v>1.8531</v>
      </c>
      <c r="M77" s="140">
        <v>8.4419000000000004</v>
      </c>
      <c r="N77" s="141"/>
      <c r="O77" s="140">
        <v>10.295</v>
      </c>
      <c r="P77" s="141">
        <v>1593.5</v>
      </c>
      <c r="Q77" s="142">
        <v>6.4606212739253214E-3</v>
      </c>
      <c r="R77" s="140">
        <v>122.4</v>
      </c>
      <c r="S77" s="143">
        <v>0.79078004392845935</v>
      </c>
      <c r="T77" s="143">
        <v>387.63727643551925</v>
      </c>
      <c r="U77" s="143">
        <v>47.446802635707556</v>
      </c>
      <c r="V77" s="159">
        <f t="shared" si="1"/>
        <v>43.529176730006931</v>
      </c>
    </row>
    <row r="78" spans="1:22" ht="15.95" customHeight="1" x14ac:dyDescent="0.2">
      <c r="A78" s="161" t="s">
        <v>31</v>
      </c>
      <c r="B78" s="129" t="s">
        <v>91</v>
      </c>
      <c r="C78" s="137">
        <v>3</v>
      </c>
      <c r="D78" s="138" t="s">
        <v>155</v>
      </c>
      <c r="E78" s="139" t="s">
        <v>35</v>
      </c>
      <c r="F78" s="137">
        <v>40</v>
      </c>
      <c r="G78" s="137">
        <v>1983</v>
      </c>
      <c r="H78" s="140">
        <v>23.448</v>
      </c>
      <c r="I78" s="140">
        <v>4.05</v>
      </c>
      <c r="J78" s="140">
        <v>7.157</v>
      </c>
      <c r="K78" s="140">
        <v>-1.143</v>
      </c>
      <c r="L78" s="140">
        <v>2.4089999999999998</v>
      </c>
      <c r="M78" s="140">
        <v>10.975</v>
      </c>
      <c r="N78" s="141">
        <v>2067.7600000000002</v>
      </c>
      <c r="O78" s="140">
        <v>13.384</v>
      </c>
      <c r="P78" s="141">
        <v>2067.7600000000002</v>
      </c>
      <c r="Q78" s="142">
        <v>6.4727047626416991E-3</v>
      </c>
      <c r="R78" s="140">
        <v>99</v>
      </c>
      <c r="S78" s="143">
        <v>0.64079777150152817</v>
      </c>
      <c r="T78" s="143">
        <v>388.36228575850197</v>
      </c>
      <c r="U78" s="143">
        <v>38.447866290091696</v>
      </c>
      <c r="V78" s="159">
        <f t="shared" si="1"/>
        <v>35.273271825772198</v>
      </c>
    </row>
    <row r="79" spans="1:22" ht="15.95" customHeight="1" x14ac:dyDescent="0.2">
      <c r="A79" s="161" t="s">
        <v>31</v>
      </c>
      <c r="B79" s="129" t="s">
        <v>82</v>
      </c>
      <c r="C79" s="137">
        <v>5</v>
      </c>
      <c r="D79" s="138" t="s">
        <v>83</v>
      </c>
      <c r="E79" s="139" t="s">
        <v>63</v>
      </c>
      <c r="F79" s="137">
        <v>40</v>
      </c>
      <c r="G79" s="137">
        <v>1982</v>
      </c>
      <c r="H79" s="140">
        <v>23.299999999999997</v>
      </c>
      <c r="I79" s="140">
        <v>3.4</v>
      </c>
      <c r="J79" s="140">
        <v>5.8</v>
      </c>
      <c r="K79" s="140">
        <v>-0.4</v>
      </c>
      <c r="L79" s="140">
        <v>0</v>
      </c>
      <c r="M79" s="140">
        <v>14.5</v>
      </c>
      <c r="N79" s="141">
        <v>2229.1799999999998</v>
      </c>
      <c r="O79" s="140">
        <v>14.5</v>
      </c>
      <c r="P79" s="141">
        <v>2229.1799999999998</v>
      </c>
      <c r="Q79" s="142">
        <v>6.5046339909742602E-3</v>
      </c>
      <c r="R79" s="140">
        <v>130.30000000000001</v>
      </c>
      <c r="S79" s="143">
        <v>0.84755380902394617</v>
      </c>
      <c r="T79" s="143">
        <v>390.27803945845562</v>
      </c>
      <c r="U79" s="143">
        <v>50.853228541436771</v>
      </c>
      <c r="V79" s="159">
        <f t="shared" si="1"/>
        <v>46.654338111409878</v>
      </c>
    </row>
    <row r="80" spans="1:22" ht="15.95" customHeight="1" x14ac:dyDescent="0.2">
      <c r="A80" s="161" t="s">
        <v>31</v>
      </c>
      <c r="B80" s="129" t="s">
        <v>82</v>
      </c>
      <c r="C80" s="137">
        <v>10</v>
      </c>
      <c r="D80" s="138" t="s">
        <v>147</v>
      </c>
      <c r="E80" s="139" t="s">
        <v>63</v>
      </c>
      <c r="F80" s="137">
        <v>40</v>
      </c>
      <c r="G80" s="137">
        <v>1990</v>
      </c>
      <c r="H80" s="140">
        <v>23.585000000000001</v>
      </c>
      <c r="I80" s="140">
        <v>2.4</v>
      </c>
      <c r="J80" s="140">
        <v>6.2</v>
      </c>
      <c r="K80" s="140">
        <v>8.5000000000000006E-2</v>
      </c>
      <c r="L80" s="140">
        <v>0</v>
      </c>
      <c r="M80" s="140">
        <v>14.9</v>
      </c>
      <c r="N80" s="141">
        <v>2290.61</v>
      </c>
      <c r="O80" s="140">
        <v>14.9</v>
      </c>
      <c r="P80" s="141">
        <v>2290.61</v>
      </c>
      <c r="Q80" s="142">
        <v>6.5048174940299745E-3</v>
      </c>
      <c r="R80" s="140">
        <v>130.30000000000001</v>
      </c>
      <c r="S80" s="143">
        <v>0.8475777194721057</v>
      </c>
      <c r="T80" s="143">
        <v>390.28904964179844</v>
      </c>
      <c r="U80" s="143">
        <v>50.85466316832634</v>
      </c>
      <c r="V80" s="159">
        <f t="shared" si="1"/>
        <v>46.655654282868198</v>
      </c>
    </row>
    <row r="81" spans="1:22" ht="15.95" customHeight="1" x14ac:dyDescent="0.25">
      <c r="A81" s="160" t="s">
        <v>31</v>
      </c>
      <c r="B81" s="117" t="s">
        <v>40</v>
      </c>
      <c r="C81" s="111">
        <v>7</v>
      </c>
      <c r="D81" s="112" t="s">
        <v>302</v>
      </c>
      <c r="E81" s="112" t="s">
        <v>35</v>
      </c>
      <c r="F81" s="111">
        <v>41</v>
      </c>
      <c r="G81" s="111">
        <v>1963</v>
      </c>
      <c r="H81" s="113">
        <v>21.777000000000001</v>
      </c>
      <c r="I81" s="113">
        <v>3.621</v>
      </c>
      <c r="J81" s="113">
        <v>6.5140000000000002</v>
      </c>
      <c r="K81" s="113">
        <v>-1.4E-2</v>
      </c>
      <c r="L81" s="113">
        <v>2.0960000000000001</v>
      </c>
      <c r="M81" s="113">
        <v>9.5459999999999994</v>
      </c>
      <c r="N81" s="114">
        <v>1771.78</v>
      </c>
      <c r="O81" s="113">
        <v>11.641999999999999</v>
      </c>
      <c r="P81" s="114">
        <v>1771.78</v>
      </c>
      <c r="Q81" s="115">
        <v>6.5707932136043973E-3</v>
      </c>
      <c r="R81" s="113">
        <v>83.494</v>
      </c>
      <c r="S81" s="116">
        <v>0.54862180857668552</v>
      </c>
      <c r="T81" s="116">
        <v>394.24759281626382</v>
      </c>
      <c r="U81" s="116">
        <v>32.917308514601132</v>
      </c>
      <c r="V81" s="159">
        <f t="shared" si="1"/>
        <v>30.199365609725806</v>
      </c>
    </row>
    <row r="82" spans="1:22" ht="15.95" customHeight="1" x14ac:dyDescent="0.2">
      <c r="A82" s="161" t="s">
        <v>31</v>
      </c>
      <c r="B82" s="129" t="s">
        <v>82</v>
      </c>
      <c r="C82" s="137">
        <v>8</v>
      </c>
      <c r="D82" s="138" t="s">
        <v>64</v>
      </c>
      <c r="E82" s="139" t="s">
        <v>63</v>
      </c>
      <c r="F82" s="137">
        <v>12</v>
      </c>
      <c r="G82" s="137">
        <v>1989</v>
      </c>
      <c r="H82" s="140">
        <v>6.8999999999999995</v>
      </c>
      <c r="I82" s="140">
        <v>0.8</v>
      </c>
      <c r="J82" s="140">
        <v>2</v>
      </c>
      <c r="K82" s="140">
        <v>-0.2</v>
      </c>
      <c r="L82" s="140">
        <v>0.8</v>
      </c>
      <c r="M82" s="140">
        <v>3.5</v>
      </c>
      <c r="N82" s="141">
        <v>652.44000000000005</v>
      </c>
      <c r="O82" s="140">
        <v>4.3</v>
      </c>
      <c r="P82" s="141">
        <v>652.4</v>
      </c>
      <c r="Q82" s="142">
        <v>6.5910484365419991E-3</v>
      </c>
      <c r="R82" s="140">
        <v>130.30000000000001</v>
      </c>
      <c r="S82" s="143">
        <v>0.85881361128142253</v>
      </c>
      <c r="T82" s="143">
        <v>395.46290619251994</v>
      </c>
      <c r="U82" s="143">
        <v>51.528816676885356</v>
      </c>
      <c r="V82" s="159">
        <f t="shared" si="1"/>
        <v>47.274143740261792</v>
      </c>
    </row>
    <row r="83" spans="1:22" ht="15.95" customHeight="1" x14ac:dyDescent="0.2">
      <c r="A83" s="158" t="s">
        <v>31</v>
      </c>
      <c r="B83" s="110" t="s">
        <v>41</v>
      </c>
      <c r="C83" s="118">
        <v>6</v>
      </c>
      <c r="D83" s="119" t="s">
        <v>71</v>
      </c>
      <c r="E83" s="120" t="s">
        <v>35</v>
      </c>
      <c r="F83" s="121">
        <v>45</v>
      </c>
      <c r="G83" s="122" t="s">
        <v>43</v>
      </c>
      <c r="H83" s="123">
        <v>25.96</v>
      </c>
      <c r="I83" s="123">
        <v>4.42</v>
      </c>
      <c r="J83" s="123">
        <v>6.22</v>
      </c>
      <c r="K83" s="123">
        <v>0.01</v>
      </c>
      <c r="L83" s="123">
        <v>2.7557999999999998</v>
      </c>
      <c r="M83" s="123">
        <v>12.554200000000002</v>
      </c>
      <c r="N83" s="124">
        <v>2316.66</v>
      </c>
      <c r="O83" s="123">
        <v>15.31</v>
      </c>
      <c r="P83" s="124">
        <v>2316.66</v>
      </c>
      <c r="Q83" s="125">
        <v>6.6086521112290976E-3</v>
      </c>
      <c r="R83" s="126">
        <v>81.5</v>
      </c>
      <c r="S83" s="127">
        <v>0.53860514706517149</v>
      </c>
      <c r="T83" s="127">
        <v>396.51912667374586</v>
      </c>
      <c r="U83" s="127">
        <v>32.31630882391029</v>
      </c>
      <c r="V83" s="159">
        <f t="shared" si="1"/>
        <v>29.647989746706685</v>
      </c>
    </row>
    <row r="84" spans="1:22" ht="15.95" customHeight="1" x14ac:dyDescent="0.25">
      <c r="A84" s="161" t="s">
        <v>31</v>
      </c>
      <c r="B84" s="129" t="s">
        <v>59</v>
      </c>
      <c r="C84" s="130">
        <v>6</v>
      </c>
      <c r="D84" s="131" t="s">
        <v>409</v>
      </c>
      <c r="E84" s="131" t="s">
        <v>60</v>
      </c>
      <c r="F84" s="130">
        <v>61</v>
      </c>
      <c r="G84" s="130" t="s">
        <v>37</v>
      </c>
      <c r="H84" s="132">
        <v>35.899900000000002</v>
      </c>
      <c r="I84" s="132">
        <v>5.5198</v>
      </c>
      <c r="J84" s="132">
        <v>9.3777000000000008</v>
      </c>
      <c r="K84" s="132">
        <v>0.24310000000000001</v>
      </c>
      <c r="L84" s="132">
        <v>0</v>
      </c>
      <c r="M84" s="132">
        <v>20.7593</v>
      </c>
      <c r="N84" s="133">
        <v>3120.15</v>
      </c>
      <c r="O84" s="132">
        <v>20.7593</v>
      </c>
      <c r="P84" s="133">
        <v>3120.15</v>
      </c>
      <c r="Q84" s="134">
        <v>6.6533019245869586E-3</v>
      </c>
      <c r="R84" s="132">
        <v>71.099999999999994</v>
      </c>
      <c r="S84" s="135">
        <v>0.47304976683813271</v>
      </c>
      <c r="T84" s="135">
        <v>399.19811547521749</v>
      </c>
      <c r="U84" s="135">
        <v>28.382986010287961</v>
      </c>
      <c r="V84" s="159">
        <f t="shared" si="1"/>
        <v>26.0394367066862</v>
      </c>
    </row>
    <row r="85" spans="1:22" ht="15.95" customHeight="1" x14ac:dyDescent="0.2">
      <c r="A85" s="158" t="s">
        <v>31</v>
      </c>
      <c r="B85" s="110" t="s">
        <v>42</v>
      </c>
      <c r="C85" s="118">
        <v>7</v>
      </c>
      <c r="D85" s="119" t="s">
        <v>72</v>
      </c>
      <c r="E85" s="120" t="s">
        <v>35</v>
      </c>
      <c r="F85" s="121">
        <v>21</v>
      </c>
      <c r="G85" s="122" t="s">
        <v>43</v>
      </c>
      <c r="H85" s="123">
        <v>10.29</v>
      </c>
      <c r="I85" s="123">
        <v>1.81</v>
      </c>
      <c r="J85" s="123">
        <v>2.42</v>
      </c>
      <c r="K85" s="123">
        <v>-0.38</v>
      </c>
      <c r="L85" s="123">
        <v>2.08</v>
      </c>
      <c r="M85" s="123">
        <v>4.3600000000000003</v>
      </c>
      <c r="N85" s="124">
        <v>959.23</v>
      </c>
      <c r="O85" s="123">
        <v>6.44</v>
      </c>
      <c r="P85" s="124">
        <v>959.23</v>
      </c>
      <c r="Q85" s="125">
        <v>6.7137182948823542E-3</v>
      </c>
      <c r="R85" s="126">
        <v>81.5</v>
      </c>
      <c r="S85" s="127">
        <v>0.54716804103291183</v>
      </c>
      <c r="T85" s="127">
        <v>402.8230976929413</v>
      </c>
      <c r="U85" s="127">
        <v>32.830082461974712</v>
      </c>
      <c r="V85" s="159">
        <f t="shared" si="1"/>
        <v>30.11934170823368</v>
      </c>
    </row>
    <row r="86" spans="1:22" ht="15.95" customHeight="1" x14ac:dyDescent="0.2">
      <c r="A86" s="161" t="s">
        <v>31</v>
      </c>
      <c r="B86" s="129" t="s">
        <v>88</v>
      </c>
      <c r="C86" s="137">
        <v>9</v>
      </c>
      <c r="D86" s="138" t="s">
        <v>112</v>
      </c>
      <c r="E86" s="139" t="s">
        <v>35</v>
      </c>
      <c r="F86" s="137">
        <v>20</v>
      </c>
      <c r="G86" s="137">
        <v>1975</v>
      </c>
      <c r="H86" s="140">
        <v>11.281000000000001</v>
      </c>
      <c r="I86" s="140">
        <v>1.53</v>
      </c>
      <c r="J86" s="140">
        <v>2.3754499999999998</v>
      </c>
      <c r="K86" s="140">
        <v>0.40799999999999997</v>
      </c>
      <c r="L86" s="140">
        <v>1.254159</v>
      </c>
      <c r="M86" s="140">
        <v>5.7133909999999997</v>
      </c>
      <c r="N86" s="141"/>
      <c r="O86" s="140">
        <v>6.9675500000000001</v>
      </c>
      <c r="P86" s="141">
        <v>1028.5</v>
      </c>
      <c r="Q86" s="142">
        <v>6.7744773942634909E-3</v>
      </c>
      <c r="R86" s="140">
        <v>122.4</v>
      </c>
      <c r="S86" s="143">
        <v>0.82919603305785128</v>
      </c>
      <c r="T86" s="143">
        <v>406.4686436558095</v>
      </c>
      <c r="U86" s="143">
        <v>49.751761983471084</v>
      </c>
      <c r="V86" s="159">
        <f t="shared" si="1"/>
        <v>45.643818333459706</v>
      </c>
    </row>
    <row r="87" spans="1:22" ht="15.95" customHeight="1" x14ac:dyDescent="0.25">
      <c r="A87" s="160" t="s">
        <v>31</v>
      </c>
      <c r="B87" s="117" t="s">
        <v>40</v>
      </c>
      <c r="C87" s="111">
        <v>8</v>
      </c>
      <c r="D87" s="112" t="s">
        <v>391</v>
      </c>
      <c r="E87" s="112" t="s">
        <v>35</v>
      </c>
      <c r="F87" s="111">
        <v>45</v>
      </c>
      <c r="G87" s="111">
        <v>1976</v>
      </c>
      <c r="H87" s="113">
        <v>27.536000000000001</v>
      </c>
      <c r="I87" s="113">
        <v>3.774</v>
      </c>
      <c r="J87" s="113">
        <v>8.1069999999999993</v>
      </c>
      <c r="K87" s="113">
        <v>-4.8000000000000001E-2</v>
      </c>
      <c r="L87" s="113">
        <v>0</v>
      </c>
      <c r="M87" s="113">
        <v>15.654999999999999</v>
      </c>
      <c r="N87" s="114">
        <v>2309.89</v>
      </c>
      <c r="O87" s="113">
        <v>15.654999999999999</v>
      </c>
      <c r="P87" s="114">
        <v>2309.89</v>
      </c>
      <c r="Q87" s="115">
        <v>6.7773790093900574E-3</v>
      </c>
      <c r="R87" s="113">
        <v>83.494</v>
      </c>
      <c r="S87" s="116">
        <v>0.56587048301001341</v>
      </c>
      <c r="T87" s="116">
        <v>406.64274056340344</v>
      </c>
      <c r="U87" s="116">
        <v>33.952228980600808</v>
      </c>
      <c r="V87" s="159">
        <f t="shared" si="1"/>
        <v>31.148833927156701</v>
      </c>
    </row>
    <row r="88" spans="1:22" ht="15.95" customHeight="1" x14ac:dyDescent="0.2">
      <c r="A88" s="161" t="s">
        <v>31</v>
      </c>
      <c r="B88" s="129" t="s">
        <v>88</v>
      </c>
      <c r="C88" s="137">
        <v>7</v>
      </c>
      <c r="D88" s="138" t="s">
        <v>234</v>
      </c>
      <c r="E88" s="139" t="s">
        <v>35</v>
      </c>
      <c r="F88" s="137">
        <v>54</v>
      </c>
      <c r="G88" s="137">
        <v>1980</v>
      </c>
      <c r="H88" s="140">
        <v>31.295000000000002</v>
      </c>
      <c r="I88" s="140">
        <v>4.7786999999999997</v>
      </c>
      <c r="J88" s="140">
        <v>5.8801829999999997</v>
      </c>
      <c r="K88" s="140">
        <v>6.6299999999999998E-2</v>
      </c>
      <c r="L88" s="140">
        <v>3.7025670000000002</v>
      </c>
      <c r="M88" s="140">
        <v>16.867249999999999</v>
      </c>
      <c r="N88" s="141"/>
      <c r="O88" s="140">
        <v>20.569817</v>
      </c>
      <c r="P88" s="141">
        <v>3033.6</v>
      </c>
      <c r="Q88" s="142">
        <v>6.7806622494725743E-3</v>
      </c>
      <c r="R88" s="140">
        <v>122.4</v>
      </c>
      <c r="S88" s="143">
        <v>0.82995305933544317</v>
      </c>
      <c r="T88" s="143">
        <v>406.83973496835443</v>
      </c>
      <c r="U88" s="143">
        <v>49.797183560126584</v>
      </c>
      <c r="V88" s="159">
        <f t="shared" si="1"/>
        <v>45.685489504703284</v>
      </c>
    </row>
    <row r="89" spans="1:22" ht="15.95" customHeight="1" x14ac:dyDescent="0.25">
      <c r="A89" s="158" t="s">
        <v>31</v>
      </c>
      <c r="B89" s="110" t="s">
        <v>81</v>
      </c>
      <c r="C89" s="111">
        <v>7</v>
      </c>
      <c r="D89" s="112" t="s">
        <v>333</v>
      </c>
      <c r="E89" s="112" t="s">
        <v>35</v>
      </c>
      <c r="F89" s="111">
        <v>10</v>
      </c>
      <c r="G89" s="111">
        <v>1963</v>
      </c>
      <c r="H89" s="113">
        <v>5.3029999999999999</v>
      </c>
      <c r="I89" s="113">
        <v>0.43747799999999998</v>
      </c>
      <c r="J89" s="113">
        <v>1.7167889999999999</v>
      </c>
      <c r="K89" s="113">
        <v>2.1521999999999999E-2</v>
      </c>
      <c r="L89" s="113">
        <v>0.56289800000000001</v>
      </c>
      <c r="M89" s="113">
        <v>3.1271100000000001</v>
      </c>
      <c r="N89" s="114">
        <v>452.14</v>
      </c>
      <c r="O89" s="113">
        <v>3.1271100000000001</v>
      </c>
      <c r="P89" s="114">
        <v>452.14</v>
      </c>
      <c r="Q89" s="115">
        <v>6.9100000000000003E-3</v>
      </c>
      <c r="R89" s="113">
        <v>117.9</v>
      </c>
      <c r="S89" s="116">
        <v>0.81468900000000011</v>
      </c>
      <c r="T89" s="116">
        <v>414.6</v>
      </c>
      <c r="U89" s="116">
        <v>48.881340000000002</v>
      </c>
      <c r="V89" s="159">
        <f t="shared" si="1"/>
        <v>44.845266055045869</v>
      </c>
    </row>
    <row r="90" spans="1:22" ht="15.95" customHeight="1" x14ac:dyDescent="0.25">
      <c r="A90" s="161" t="s">
        <v>31</v>
      </c>
      <c r="B90" s="129" t="s">
        <v>59</v>
      </c>
      <c r="C90" s="130">
        <v>7</v>
      </c>
      <c r="D90" s="131" t="s">
        <v>410</v>
      </c>
      <c r="E90" s="131" t="s">
        <v>60</v>
      </c>
      <c r="F90" s="130">
        <v>61</v>
      </c>
      <c r="G90" s="130" t="s">
        <v>37</v>
      </c>
      <c r="H90" s="132">
        <v>36.9</v>
      </c>
      <c r="I90" s="132">
        <v>6.1821999999999999</v>
      </c>
      <c r="J90" s="132">
        <v>8.6611999999999991</v>
      </c>
      <c r="K90" s="132">
        <v>0.29480000000000001</v>
      </c>
      <c r="L90" s="132">
        <v>0</v>
      </c>
      <c r="M90" s="132">
        <v>21.761800000000001</v>
      </c>
      <c r="N90" s="133">
        <v>3135.2</v>
      </c>
      <c r="O90" s="132">
        <v>21.761800000000001</v>
      </c>
      <c r="P90" s="133">
        <v>3135.2</v>
      </c>
      <c r="Q90" s="134">
        <v>6.9411201837203378E-3</v>
      </c>
      <c r="R90" s="132">
        <v>71.099999999999994</v>
      </c>
      <c r="S90" s="135">
        <v>0.49351364506251599</v>
      </c>
      <c r="T90" s="135">
        <v>416.46721102322027</v>
      </c>
      <c r="U90" s="135">
        <v>29.610818703750958</v>
      </c>
      <c r="V90" s="159">
        <f t="shared" si="1"/>
        <v>27.165888719037575</v>
      </c>
    </row>
    <row r="91" spans="1:22" ht="15.95" customHeight="1" x14ac:dyDescent="0.2">
      <c r="A91" s="161" t="s">
        <v>31</v>
      </c>
      <c r="B91" s="129" t="s">
        <v>91</v>
      </c>
      <c r="C91" s="137">
        <v>6</v>
      </c>
      <c r="D91" s="138" t="s">
        <v>96</v>
      </c>
      <c r="E91" s="139" t="s">
        <v>35</v>
      </c>
      <c r="F91" s="137">
        <v>40</v>
      </c>
      <c r="G91" s="137">
        <v>1980</v>
      </c>
      <c r="H91" s="140">
        <v>23.65</v>
      </c>
      <c r="I91" s="140">
        <v>3.12</v>
      </c>
      <c r="J91" s="140">
        <v>5.4660000000000002</v>
      </c>
      <c r="K91" s="140">
        <v>-0.41699999999999998</v>
      </c>
      <c r="L91" s="140">
        <v>2.7869999999999999</v>
      </c>
      <c r="M91" s="140">
        <v>12.694000000000001</v>
      </c>
      <c r="N91" s="141">
        <v>2228.81</v>
      </c>
      <c r="O91" s="140">
        <v>15.481000000000002</v>
      </c>
      <c r="P91" s="141">
        <v>2228.81</v>
      </c>
      <c r="Q91" s="142">
        <v>6.9458590009915614E-3</v>
      </c>
      <c r="R91" s="140">
        <v>99</v>
      </c>
      <c r="S91" s="143">
        <v>0.68764004109816457</v>
      </c>
      <c r="T91" s="143">
        <v>416.75154005949366</v>
      </c>
      <c r="U91" s="143">
        <v>41.258402465889873</v>
      </c>
      <c r="V91" s="159">
        <f t="shared" si="1"/>
        <v>37.851745381550337</v>
      </c>
    </row>
    <row r="92" spans="1:22" ht="15.95" customHeight="1" x14ac:dyDescent="0.25">
      <c r="A92" s="158" t="s">
        <v>31</v>
      </c>
      <c r="B92" s="110" t="s">
        <v>156</v>
      </c>
      <c r="C92" s="111">
        <v>6</v>
      </c>
      <c r="D92" s="147" t="s">
        <v>346</v>
      </c>
      <c r="E92" s="111" t="s">
        <v>60</v>
      </c>
      <c r="F92" s="111">
        <v>20</v>
      </c>
      <c r="G92" s="111">
        <v>1974</v>
      </c>
      <c r="H92" s="126">
        <v>11.439</v>
      </c>
      <c r="I92" s="126">
        <v>1.6829999999999998</v>
      </c>
      <c r="J92" s="126">
        <v>3.0235789999999998</v>
      </c>
      <c r="K92" s="126">
        <v>-5.0999999999999997E-2</v>
      </c>
      <c r="L92" s="113"/>
      <c r="M92" s="113">
        <v>6.7834209999999997</v>
      </c>
      <c r="N92" s="114">
        <v>961.24</v>
      </c>
      <c r="O92" s="113">
        <v>6.7834209999999997</v>
      </c>
      <c r="P92" s="114">
        <v>961.24</v>
      </c>
      <c r="Q92" s="115">
        <v>7.0569483167575208E-3</v>
      </c>
      <c r="R92" s="113">
        <v>100.28</v>
      </c>
      <c r="S92" s="116">
        <v>0.70767077720444416</v>
      </c>
      <c r="T92" s="116">
        <v>423.41689900545128</v>
      </c>
      <c r="U92" s="116">
        <v>42.46024663226666</v>
      </c>
      <c r="V92" s="159">
        <f t="shared" si="1"/>
        <v>38.954354708501519</v>
      </c>
    </row>
    <row r="93" spans="1:22" ht="15.95" customHeight="1" x14ac:dyDescent="0.25">
      <c r="A93" s="160" t="s">
        <v>31</v>
      </c>
      <c r="B93" s="117" t="s">
        <v>40</v>
      </c>
      <c r="C93" s="111">
        <v>9</v>
      </c>
      <c r="D93" s="112" t="s">
        <v>277</v>
      </c>
      <c r="E93" s="112" t="s">
        <v>35</v>
      </c>
      <c r="F93" s="111">
        <v>20</v>
      </c>
      <c r="G93" s="111">
        <v>1993</v>
      </c>
      <c r="H93" s="113">
        <v>16.146999999999998</v>
      </c>
      <c r="I93" s="113">
        <v>2.4590000000000001</v>
      </c>
      <c r="J93" s="113">
        <v>2.9830000000000001</v>
      </c>
      <c r="K93" s="113">
        <v>0.41399999999999998</v>
      </c>
      <c r="L93" s="113">
        <v>1.927</v>
      </c>
      <c r="M93" s="113">
        <v>8.7780000000000005</v>
      </c>
      <c r="N93" s="114">
        <v>1515.92</v>
      </c>
      <c r="O93" s="113">
        <v>10.705</v>
      </c>
      <c r="P93" s="114">
        <v>1515.92</v>
      </c>
      <c r="Q93" s="115">
        <v>7.0617182964800252E-3</v>
      </c>
      <c r="R93" s="113">
        <v>83.494</v>
      </c>
      <c r="S93" s="116">
        <v>0.58961110744630318</v>
      </c>
      <c r="T93" s="116">
        <v>423.70309778880147</v>
      </c>
      <c r="U93" s="116">
        <v>35.376666446778188</v>
      </c>
      <c r="V93" s="159">
        <f t="shared" si="1"/>
        <v>32.455657290622192</v>
      </c>
    </row>
    <row r="94" spans="1:22" ht="15.95" customHeight="1" x14ac:dyDescent="0.2">
      <c r="A94" s="158" t="s">
        <v>31</v>
      </c>
      <c r="B94" s="110" t="s">
        <v>41</v>
      </c>
      <c r="C94" s="118">
        <v>8</v>
      </c>
      <c r="D94" s="119" t="s">
        <v>70</v>
      </c>
      <c r="E94" s="120" t="s">
        <v>35</v>
      </c>
      <c r="F94" s="121">
        <v>40</v>
      </c>
      <c r="G94" s="122" t="s">
        <v>37</v>
      </c>
      <c r="H94" s="123">
        <v>27.43</v>
      </c>
      <c r="I94" s="123">
        <v>3.98</v>
      </c>
      <c r="J94" s="123">
        <v>4.67</v>
      </c>
      <c r="K94" s="123">
        <v>0.3</v>
      </c>
      <c r="L94" s="123">
        <v>3.3264</v>
      </c>
      <c r="M94" s="123">
        <v>15.153600000000001</v>
      </c>
      <c r="N94" s="124">
        <v>2612.13</v>
      </c>
      <c r="O94" s="123">
        <v>18.48</v>
      </c>
      <c r="P94" s="124">
        <v>2612.13</v>
      </c>
      <c r="Q94" s="125">
        <v>7.0746861756497571E-3</v>
      </c>
      <c r="R94" s="126">
        <v>81.5</v>
      </c>
      <c r="S94" s="127">
        <v>0.57658692331545525</v>
      </c>
      <c r="T94" s="127">
        <v>424.48117053898545</v>
      </c>
      <c r="U94" s="127">
        <v>34.595215398927316</v>
      </c>
      <c r="V94" s="159">
        <f t="shared" si="1"/>
        <v>31.738729723786527</v>
      </c>
    </row>
    <row r="95" spans="1:22" ht="15.95" customHeight="1" x14ac:dyDescent="0.25">
      <c r="A95" s="158" t="s">
        <v>31</v>
      </c>
      <c r="B95" s="110" t="s">
        <v>81</v>
      </c>
      <c r="C95" s="111">
        <v>8</v>
      </c>
      <c r="D95" s="112" t="s">
        <v>459</v>
      </c>
      <c r="E95" s="112" t="s">
        <v>35</v>
      </c>
      <c r="F95" s="111">
        <v>40</v>
      </c>
      <c r="G95" s="111">
        <v>1979</v>
      </c>
      <c r="H95" s="113">
        <v>23.847999999999999</v>
      </c>
      <c r="I95" s="113">
        <v>2.2539959999999999</v>
      </c>
      <c r="J95" s="113">
        <v>5.8373439999999999</v>
      </c>
      <c r="K95" s="113">
        <v>-6.0996000000000002E-2</v>
      </c>
      <c r="L95" s="113">
        <v>0</v>
      </c>
      <c r="M95" s="113">
        <v>15.817655999999999</v>
      </c>
      <c r="N95" s="114">
        <v>2234.0300000000002</v>
      </c>
      <c r="O95" s="113">
        <v>15.817655999999999</v>
      </c>
      <c r="P95" s="114">
        <v>2234.0300000000002</v>
      </c>
      <c r="Q95" s="115">
        <v>7.0800000000000004E-3</v>
      </c>
      <c r="R95" s="113">
        <v>117.9</v>
      </c>
      <c r="S95" s="116">
        <v>0.83473200000000003</v>
      </c>
      <c r="T95" s="116">
        <v>424.8</v>
      </c>
      <c r="U95" s="116">
        <v>50.083920000000006</v>
      </c>
      <c r="V95" s="159">
        <f t="shared" si="1"/>
        <v>45.948550458715602</v>
      </c>
    </row>
    <row r="96" spans="1:22" ht="15.95" customHeight="1" x14ac:dyDescent="0.25">
      <c r="A96" s="158" t="s">
        <v>31</v>
      </c>
      <c r="B96" s="110" t="s">
        <v>156</v>
      </c>
      <c r="C96" s="111">
        <v>8</v>
      </c>
      <c r="D96" s="147" t="s">
        <v>348</v>
      </c>
      <c r="E96" s="111" t="s">
        <v>60</v>
      </c>
      <c r="F96" s="111">
        <v>40</v>
      </c>
      <c r="G96" s="111">
        <v>1973</v>
      </c>
      <c r="H96" s="126">
        <v>23.17</v>
      </c>
      <c r="I96" s="126">
        <v>3.4404599999999994</v>
      </c>
      <c r="J96" s="126">
        <v>6.3344680000000002</v>
      </c>
      <c r="K96" s="126">
        <v>-0.22746</v>
      </c>
      <c r="L96" s="113"/>
      <c r="M96" s="113">
        <v>13.622532000000001</v>
      </c>
      <c r="N96" s="114">
        <v>1912.18</v>
      </c>
      <c r="O96" s="113">
        <v>13.622532000000001</v>
      </c>
      <c r="P96" s="114">
        <v>1912.18</v>
      </c>
      <c r="Q96" s="115">
        <v>7.1240845527094738E-3</v>
      </c>
      <c r="R96" s="113">
        <v>100.28</v>
      </c>
      <c r="S96" s="116">
        <v>0.71440319894570603</v>
      </c>
      <c r="T96" s="116">
        <v>427.44507316256841</v>
      </c>
      <c r="U96" s="116">
        <v>42.864191936742358</v>
      </c>
      <c r="V96" s="159">
        <f t="shared" si="1"/>
        <v>39.324946730956292</v>
      </c>
    </row>
    <row r="97" spans="1:22" ht="15.95" customHeight="1" x14ac:dyDescent="0.25">
      <c r="A97" s="158" t="s">
        <v>31</v>
      </c>
      <c r="B97" s="110" t="s">
        <v>81</v>
      </c>
      <c r="C97" s="111">
        <v>9</v>
      </c>
      <c r="D97" s="112" t="s">
        <v>460</v>
      </c>
      <c r="E97" s="112" t="s">
        <v>35</v>
      </c>
      <c r="F97" s="111">
        <v>22</v>
      </c>
      <c r="G97" s="111">
        <v>1982</v>
      </c>
      <c r="H97" s="113">
        <v>13.894</v>
      </c>
      <c r="I97" s="113">
        <v>1.8832260000000001</v>
      </c>
      <c r="J97" s="113">
        <v>3.9521890000000002</v>
      </c>
      <c r="K97" s="113">
        <v>-0.149226</v>
      </c>
      <c r="L97" s="113">
        <v>1.477406</v>
      </c>
      <c r="M97" s="113">
        <v>8.2078109999999995</v>
      </c>
      <c r="N97" s="114">
        <v>1146.26</v>
      </c>
      <c r="O97" s="113">
        <v>8.2078109999999995</v>
      </c>
      <c r="P97" s="114">
        <v>1146.26</v>
      </c>
      <c r="Q97" s="115">
        <v>7.1599999999999997E-3</v>
      </c>
      <c r="R97" s="113">
        <v>117.9</v>
      </c>
      <c r="S97" s="116">
        <v>0.84416400000000003</v>
      </c>
      <c r="T97" s="116">
        <v>429.59999999999997</v>
      </c>
      <c r="U97" s="116">
        <v>50.649839999999998</v>
      </c>
      <c r="V97" s="159">
        <f t="shared" si="1"/>
        <v>46.467743119266046</v>
      </c>
    </row>
    <row r="98" spans="1:22" ht="15.95" customHeight="1" x14ac:dyDescent="0.25">
      <c r="A98" s="158" t="s">
        <v>31</v>
      </c>
      <c r="B98" s="110" t="s">
        <v>40</v>
      </c>
      <c r="C98" s="111">
        <v>10</v>
      </c>
      <c r="D98" s="112" t="s">
        <v>304</v>
      </c>
      <c r="E98" s="112" t="s">
        <v>35</v>
      </c>
      <c r="F98" s="111">
        <v>21</v>
      </c>
      <c r="G98" s="111">
        <v>1991</v>
      </c>
      <c r="H98" s="113">
        <v>12.417</v>
      </c>
      <c r="I98" s="113">
        <v>1.9890000000000001</v>
      </c>
      <c r="J98" s="113">
        <v>2.556</v>
      </c>
      <c r="K98" s="113">
        <v>1.7000000000000001E-2</v>
      </c>
      <c r="L98" s="113">
        <v>1.417</v>
      </c>
      <c r="M98" s="113">
        <v>6.4550000000000001</v>
      </c>
      <c r="N98" s="114">
        <v>1095.1500000000001</v>
      </c>
      <c r="O98" s="113">
        <v>7.8719999999999999</v>
      </c>
      <c r="P98" s="114">
        <v>1095.1500000000001</v>
      </c>
      <c r="Q98" s="115">
        <v>7.1880564306259411E-3</v>
      </c>
      <c r="R98" s="113">
        <v>83.494</v>
      </c>
      <c r="S98" s="116">
        <v>0.60015958361868238</v>
      </c>
      <c r="T98" s="116">
        <v>431.28338583755647</v>
      </c>
      <c r="U98" s="116">
        <v>36.009575017120937</v>
      </c>
      <c r="V98" s="159">
        <f t="shared" si="1"/>
        <v>33.036307355156822</v>
      </c>
    </row>
    <row r="99" spans="1:22" ht="15.95" customHeight="1" x14ac:dyDescent="0.25">
      <c r="A99" s="161" t="s">
        <v>31</v>
      </c>
      <c r="B99" s="129" t="s">
        <v>59</v>
      </c>
      <c r="C99" s="130">
        <v>9</v>
      </c>
      <c r="D99" s="131" t="s">
        <v>411</v>
      </c>
      <c r="E99" s="131" t="s">
        <v>60</v>
      </c>
      <c r="F99" s="130">
        <v>60</v>
      </c>
      <c r="G99" s="130" t="s">
        <v>37</v>
      </c>
      <c r="H99" s="132">
        <v>38.200000000000003</v>
      </c>
      <c r="I99" s="132">
        <v>5.4409999999999998</v>
      </c>
      <c r="J99" s="132">
        <v>9.9122000000000003</v>
      </c>
      <c r="K99" s="132">
        <v>0.373</v>
      </c>
      <c r="L99" s="132">
        <v>0</v>
      </c>
      <c r="M99" s="132">
        <v>22.473800000000001</v>
      </c>
      <c r="N99" s="133">
        <v>2442.5700000000002</v>
      </c>
      <c r="O99" s="132">
        <v>22.473800000000001</v>
      </c>
      <c r="P99" s="133">
        <v>3119.14</v>
      </c>
      <c r="Q99" s="134">
        <v>7.2051270542521344E-3</v>
      </c>
      <c r="R99" s="132">
        <v>71.099999999999994</v>
      </c>
      <c r="S99" s="135">
        <v>0.51228453355732673</v>
      </c>
      <c r="T99" s="135">
        <v>432.30762325512808</v>
      </c>
      <c r="U99" s="135">
        <v>30.737072013439604</v>
      </c>
      <c r="V99" s="159">
        <f t="shared" si="1"/>
        <v>28.199148636183121</v>
      </c>
    </row>
    <row r="100" spans="1:22" ht="15.95" customHeight="1" x14ac:dyDescent="0.25">
      <c r="A100" s="161" t="s">
        <v>31</v>
      </c>
      <c r="B100" s="129" t="s">
        <v>59</v>
      </c>
      <c r="C100" s="130">
        <v>10</v>
      </c>
      <c r="D100" s="131" t="s">
        <v>315</v>
      </c>
      <c r="E100" s="131" t="s">
        <v>60</v>
      </c>
      <c r="F100" s="130">
        <v>45</v>
      </c>
      <c r="G100" s="130" t="s">
        <v>37</v>
      </c>
      <c r="H100" s="132">
        <v>25.4</v>
      </c>
      <c r="I100" s="132">
        <v>2.7610000000000001</v>
      </c>
      <c r="J100" s="132">
        <v>9.1465999999999994</v>
      </c>
      <c r="K100" s="132">
        <v>-0.16</v>
      </c>
      <c r="L100" s="132">
        <v>0</v>
      </c>
      <c r="M100" s="132">
        <v>13.6524</v>
      </c>
      <c r="N100" s="133">
        <v>1888.38</v>
      </c>
      <c r="O100" s="132">
        <v>13.6524</v>
      </c>
      <c r="P100" s="133">
        <v>1888.38</v>
      </c>
      <c r="Q100" s="134">
        <v>7.2296889397261144E-3</v>
      </c>
      <c r="R100" s="132">
        <v>71.099999999999994</v>
      </c>
      <c r="S100" s="135">
        <v>0.51403088361452665</v>
      </c>
      <c r="T100" s="135">
        <v>433.78133638356684</v>
      </c>
      <c r="U100" s="135">
        <v>30.8418530168716</v>
      </c>
      <c r="V100" s="159">
        <f t="shared" si="1"/>
        <v>28.295277997129904</v>
      </c>
    </row>
    <row r="101" spans="1:22" ht="15.95" customHeight="1" x14ac:dyDescent="0.25">
      <c r="A101" s="158" t="s">
        <v>31</v>
      </c>
      <c r="B101" s="110" t="s">
        <v>156</v>
      </c>
      <c r="C101" s="111">
        <v>3</v>
      </c>
      <c r="D101" s="147" t="s">
        <v>474</v>
      </c>
      <c r="E101" s="111" t="s">
        <v>60</v>
      </c>
      <c r="F101" s="111">
        <v>40</v>
      </c>
      <c r="G101" s="111">
        <v>1977</v>
      </c>
      <c r="H101" s="126">
        <v>24.619999999999997</v>
      </c>
      <c r="I101" s="126">
        <v>3.1619999999999999</v>
      </c>
      <c r="J101" s="126">
        <v>6.1830560000000006</v>
      </c>
      <c r="K101" s="126">
        <v>5.0999999999999997E-2</v>
      </c>
      <c r="L101" s="113"/>
      <c r="M101" s="113">
        <v>15.223943999999999</v>
      </c>
      <c r="N101" s="114">
        <v>2101.23</v>
      </c>
      <c r="O101" s="113">
        <v>15.223943999999999</v>
      </c>
      <c r="P101" s="114">
        <v>2101.23</v>
      </c>
      <c r="Q101" s="115">
        <v>7.2452534943818619E-3</v>
      </c>
      <c r="R101" s="113">
        <v>100.28</v>
      </c>
      <c r="S101" s="116">
        <v>0.7265540204166131</v>
      </c>
      <c r="T101" s="116">
        <v>434.71520966291172</v>
      </c>
      <c r="U101" s="116">
        <v>43.593241224996788</v>
      </c>
      <c r="V101" s="159">
        <f t="shared" si="1"/>
        <v>39.993799288987873</v>
      </c>
    </row>
    <row r="102" spans="1:22" ht="15.95" customHeight="1" x14ac:dyDescent="0.2">
      <c r="A102" s="161" t="s">
        <v>31</v>
      </c>
      <c r="B102" s="129" t="s">
        <v>82</v>
      </c>
      <c r="C102" s="137">
        <v>3</v>
      </c>
      <c r="D102" s="138" t="s">
        <v>150</v>
      </c>
      <c r="E102" s="139" t="s">
        <v>63</v>
      </c>
      <c r="F102" s="137">
        <v>15</v>
      </c>
      <c r="G102" s="137">
        <v>1978</v>
      </c>
      <c r="H102" s="140">
        <v>9.5</v>
      </c>
      <c r="I102" s="140">
        <v>0.9</v>
      </c>
      <c r="J102" s="140">
        <v>2.6</v>
      </c>
      <c r="K102" s="140">
        <v>0.2</v>
      </c>
      <c r="L102" s="140">
        <v>0</v>
      </c>
      <c r="M102" s="140">
        <v>5.8</v>
      </c>
      <c r="N102" s="141">
        <v>799.12</v>
      </c>
      <c r="O102" s="140">
        <v>5.8</v>
      </c>
      <c r="P102" s="141">
        <v>799.1</v>
      </c>
      <c r="Q102" s="142">
        <v>7.2581654361156293E-3</v>
      </c>
      <c r="R102" s="140">
        <v>130.30000000000001</v>
      </c>
      <c r="S102" s="143">
        <v>0.94573895632586658</v>
      </c>
      <c r="T102" s="143">
        <v>435.48992616693778</v>
      </c>
      <c r="U102" s="143">
        <v>56.744337379551993</v>
      </c>
      <c r="V102" s="159">
        <f t="shared" si="1"/>
        <v>52.059025118855033</v>
      </c>
    </row>
    <row r="103" spans="1:22" ht="15.95" customHeight="1" x14ac:dyDescent="0.25">
      <c r="A103" s="158" t="s">
        <v>31</v>
      </c>
      <c r="B103" s="110" t="s">
        <v>156</v>
      </c>
      <c r="C103" s="111">
        <v>2</v>
      </c>
      <c r="D103" s="147" t="s">
        <v>344</v>
      </c>
      <c r="E103" s="111" t="s">
        <v>60</v>
      </c>
      <c r="F103" s="111">
        <v>40</v>
      </c>
      <c r="G103" s="111">
        <v>1977</v>
      </c>
      <c r="H103" s="126">
        <v>25.288</v>
      </c>
      <c r="I103" s="126">
        <v>3.7948079999999997</v>
      </c>
      <c r="J103" s="126">
        <v>6.4721320000000002</v>
      </c>
      <c r="K103" s="126">
        <v>-0.47980800000000001</v>
      </c>
      <c r="L103" s="113"/>
      <c r="M103" s="113">
        <v>15.500868000000001</v>
      </c>
      <c r="N103" s="114">
        <v>2120.96</v>
      </c>
      <c r="O103" s="113">
        <v>15.500868000000001</v>
      </c>
      <c r="P103" s="114">
        <v>2120.96</v>
      </c>
      <c r="Q103" s="115">
        <v>7.308420715147858E-3</v>
      </c>
      <c r="R103" s="113">
        <v>100.28</v>
      </c>
      <c r="S103" s="116">
        <v>0.73288842931502718</v>
      </c>
      <c r="T103" s="116">
        <v>438.50524290887148</v>
      </c>
      <c r="U103" s="116">
        <v>43.973305758901631</v>
      </c>
      <c r="V103" s="159">
        <f t="shared" si="1"/>
        <v>40.342482347616169</v>
      </c>
    </row>
    <row r="104" spans="1:22" ht="15.95" customHeight="1" x14ac:dyDescent="0.25">
      <c r="A104" s="158" t="s">
        <v>31</v>
      </c>
      <c r="B104" s="110" t="s">
        <v>156</v>
      </c>
      <c r="C104" s="111">
        <v>10</v>
      </c>
      <c r="D104" s="147" t="s">
        <v>350</v>
      </c>
      <c r="E104" s="111" t="s">
        <v>60</v>
      </c>
      <c r="F104" s="111">
        <v>50</v>
      </c>
      <c r="G104" s="111">
        <v>1975</v>
      </c>
      <c r="H104" s="126">
        <v>29.69</v>
      </c>
      <c r="I104" s="126">
        <v>4.08</v>
      </c>
      <c r="J104" s="126">
        <v>6.6325000000000003</v>
      </c>
      <c r="K104" s="126">
        <v>5.0999999999999997E-2</v>
      </c>
      <c r="L104" s="113"/>
      <c r="M104" s="113">
        <v>18.926500000000001</v>
      </c>
      <c r="N104" s="114">
        <v>2582.98</v>
      </c>
      <c r="O104" s="113">
        <v>18.926500000000001</v>
      </c>
      <c r="P104" s="114">
        <v>2582.98</v>
      </c>
      <c r="Q104" s="115">
        <v>7.3273892945357692E-3</v>
      </c>
      <c r="R104" s="113">
        <v>100.28</v>
      </c>
      <c r="S104" s="116">
        <v>0.73479059845604699</v>
      </c>
      <c r="T104" s="116">
        <v>439.64335767214612</v>
      </c>
      <c r="U104" s="116">
        <v>44.087435907362817</v>
      </c>
      <c r="V104" s="159">
        <f t="shared" si="1"/>
        <v>40.447188905837443</v>
      </c>
    </row>
    <row r="105" spans="1:22" ht="15.95" customHeight="1" x14ac:dyDescent="0.2">
      <c r="A105" s="161" t="s">
        <v>31</v>
      </c>
      <c r="B105" s="129" t="s">
        <v>88</v>
      </c>
      <c r="C105" s="137">
        <v>3</v>
      </c>
      <c r="D105" s="138" t="s">
        <v>232</v>
      </c>
      <c r="E105" s="139" t="s">
        <v>35</v>
      </c>
      <c r="F105" s="137">
        <v>20</v>
      </c>
      <c r="G105" s="137">
        <v>1974</v>
      </c>
      <c r="H105" s="140">
        <v>10.334</v>
      </c>
      <c r="I105" s="140">
        <v>1.2093119999999999</v>
      </c>
      <c r="J105" s="140">
        <v>1.718</v>
      </c>
      <c r="K105" s="140">
        <v>0.32068799999999997</v>
      </c>
      <c r="L105" s="140">
        <v>1.2754799999999999</v>
      </c>
      <c r="M105" s="140">
        <v>5.8105200000000004</v>
      </c>
      <c r="N105" s="141"/>
      <c r="O105" s="140">
        <v>7.0860000000000003</v>
      </c>
      <c r="P105" s="141">
        <v>960.9</v>
      </c>
      <c r="Q105" s="142">
        <v>7.3743365594754924E-3</v>
      </c>
      <c r="R105" s="140">
        <v>122.4</v>
      </c>
      <c r="S105" s="143">
        <v>0.90261879487980035</v>
      </c>
      <c r="T105" s="143">
        <v>442.46019356852958</v>
      </c>
      <c r="U105" s="143">
        <v>54.157127692788023</v>
      </c>
      <c r="V105" s="159">
        <f t="shared" si="1"/>
        <v>49.685438250264241</v>
      </c>
    </row>
    <row r="106" spans="1:22" ht="15.95" customHeight="1" x14ac:dyDescent="0.25">
      <c r="A106" s="158" t="s">
        <v>31</v>
      </c>
      <c r="B106" s="110" t="s">
        <v>156</v>
      </c>
      <c r="C106" s="111">
        <v>4</v>
      </c>
      <c r="D106" s="147" t="s">
        <v>475</v>
      </c>
      <c r="E106" s="111" t="s">
        <v>60</v>
      </c>
      <c r="F106" s="111">
        <v>50</v>
      </c>
      <c r="G106" s="111">
        <v>1969</v>
      </c>
      <c r="H106" s="126">
        <v>27.800000000000004</v>
      </c>
      <c r="I106" s="126">
        <v>3.2129999999999996</v>
      </c>
      <c r="J106" s="126">
        <v>5.2103489999999999</v>
      </c>
      <c r="K106" s="126">
        <v>0.20399999999999999</v>
      </c>
      <c r="L106" s="113"/>
      <c r="M106" s="113">
        <v>19.172651000000002</v>
      </c>
      <c r="N106" s="114">
        <v>2587.02</v>
      </c>
      <c r="O106" s="113">
        <v>19.172651000000002</v>
      </c>
      <c r="P106" s="114">
        <v>2587.02</v>
      </c>
      <c r="Q106" s="115">
        <v>7.4110950050637423E-3</v>
      </c>
      <c r="R106" s="113">
        <v>100.28</v>
      </c>
      <c r="S106" s="116">
        <v>0.74318460710779211</v>
      </c>
      <c r="T106" s="116">
        <v>444.66570030382451</v>
      </c>
      <c r="U106" s="116">
        <v>44.591076426467524</v>
      </c>
      <c r="V106" s="159">
        <f t="shared" si="1"/>
        <v>40.909244427951855</v>
      </c>
    </row>
    <row r="107" spans="1:22" ht="15.95" customHeight="1" x14ac:dyDescent="0.2">
      <c r="A107" s="161" t="s">
        <v>31</v>
      </c>
      <c r="B107" s="129" t="s">
        <v>91</v>
      </c>
      <c r="C107" s="137">
        <v>8</v>
      </c>
      <c r="D107" s="138" t="s">
        <v>246</v>
      </c>
      <c r="E107" s="139" t="s">
        <v>35</v>
      </c>
      <c r="F107" s="137">
        <v>45</v>
      </c>
      <c r="G107" s="137">
        <v>1967</v>
      </c>
      <c r="H107" s="140">
        <v>23.39</v>
      </c>
      <c r="I107" s="140">
        <v>2.65</v>
      </c>
      <c r="J107" s="140">
        <v>6.2439999999999998</v>
      </c>
      <c r="K107" s="140">
        <v>0.25700000000000001</v>
      </c>
      <c r="L107" s="140">
        <v>2.5630000000000002</v>
      </c>
      <c r="M107" s="140">
        <v>11.676</v>
      </c>
      <c r="N107" s="141">
        <v>1915.19</v>
      </c>
      <c r="O107" s="140">
        <v>14.239000000000001</v>
      </c>
      <c r="P107" s="141">
        <v>1915.19</v>
      </c>
      <c r="Q107" s="142">
        <v>7.4347714848135172E-3</v>
      </c>
      <c r="R107" s="140">
        <v>99</v>
      </c>
      <c r="S107" s="143">
        <v>0.73604237699653818</v>
      </c>
      <c r="T107" s="143">
        <v>446.08628908881104</v>
      </c>
      <c r="U107" s="143">
        <v>44.162542619792291</v>
      </c>
      <c r="V107" s="159">
        <f t="shared" si="1"/>
        <v>40.516094146598427</v>
      </c>
    </row>
    <row r="108" spans="1:22" ht="15.95" customHeight="1" x14ac:dyDescent="0.25">
      <c r="A108" s="158" t="s">
        <v>31</v>
      </c>
      <c r="B108" s="110" t="s">
        <v>156</v>
      </c>
      <c r="C108" s="111">
        <v>9</v>
      </c>
      <c r="D108" s="147" t="s">
        <v>349</v>
      </c>
      <c r="E108" s="111" t="s">
        <v>60</v>
      </c>
      <c r="F108" s="111">
        <v>40</v>
      </c>
      <c r="G108" s="111">
        <v>1980</v>
      </c>
      <c r="H108" s="126">
        <v>23.746000000000002</v>
      </c>
      <c r="I108" s="126">
        <v>2.89425</v>
      </c>
      <c r="J108" s="126">
        <v>5.4798540000000004</v>
      </c>
      <c r="K108" s="126">
        <v>0.72675000000000001</v>
      </c>
      <c r="L108" s="113"/>
      <c r="M108" s="113">
        <v>14.645146</v>
      </c>
      <c r="N108" s="114">
        <v>1961.59</v>
      </c>
      <c r="O108" s="113">
        <v>14.645146</v>
      </c>
      <c r="P108" s="114">
        <v>1961.59</v>
      </c>
      <c r="Q108" s="115">
        <v>7.4659566983926312E-3</v>
      </c>
      <c r="R108" s="113">
        <v>100.28</v>
      </c>
      <c r="S108" s="116">
        <v>0.74868613771481307</v>
      </c>
      <c r="T108" s="116">
        <v>447.95740190355787</v>
      </c>
      <c r="U108" s="116">
        <v>44.921168262888784</v>
      </c>
      <c r="V108" s="159">
        <f t="shared" si="1"/>
        <v>41.212080975127321</v>
      </c>
    </row>
    <row r="109" spans="1:22" ht="15.95" customHeight="1" x14ac:dyDescent="0.25">
      <c r="A109" s="161" t="s">
        <v>31</v>
      </c>
      <c r="B109" s="129" t="s">
        <v>59</v>
      </c>
      <c r="C109" s="130">
        <v>8</v>
      </c>
      <c r="D109" s="131" t="s">
        <v>313</v>
      </c>
      <c r="E109" s="131" t="s">
        <v>60</v>
      </c>
      <c r="F109" s="130">
        <v>30</v>
      </c>
      <c r="G109" s="130" t="s">
        <v>37</v>
      </c>
      <c r="H109" s="132">
        <v>20</v>
      </c>
      <c r="I109" s="132">
        <v>4.2845000000000004</v>
      </c>
      <c r="J109" s="132">
        <v>4.375</v>
      </c>
      <c r="K109" s="132">
        <v>-1.5955999999999999</v>
      </c>
      <c r="L109" s="132">
        <v>0</v>
      </c>
      <c r="M109" s="132">
        <v>12.9361</v>
      </c>
      <c r="N109" s="133">
        <v>1720.83</v>
      </c>
      <c r="O109" s="132">
        <v>12.9361</v>
      </c>
      <c r="P109" s="133">
        <v>1720.83</v>
      </c>
      <c r="Q109" s="134">
        <v>7.5173608084470869E-3</v>
      </c>
      <c r="R109" s="132">
        <v>71.099999999999994</v>
      </c>
      <c r="S109" s="135">
        <v>0.53448435348058787</v>
      </c>
      <c r="T109" s="135">
        <v>451.0416485068252</v>
      </c>
      <c r="U109" s="135">
        <v>32.069061208835265</v>
      </c>
      <c r="V109" s="159">
        <f t="shared" si="1"/>
        <v>29.421157072325929</v>
      </c>
    </row>
    <row r="110" spans="1:22" ht="15.95" customHeight="1" x14ac:dyDescent="0.2">
      <c r="A110" s="158" t="s">
        <v>31</v>
      </c>
      <c r="B110" s="110" t="s">
        <v>41</v>
      </c>
      <c r="C110" s="118">
        <v>9</v>
      </c>
      <c r="D110" s="119" t="s">
        <v>193</v>
      </c>
      <c r="E110" s="120"/>
      <c r="F110" s="121">
        <v>12</v>
      </c>
      <c r="G110" s="122">
        <v>2021</v>
      </c>
      <c r="H110" s="123">
        <v>6.62</v>
      </c>
      <c r="I110" s="123">
        <v>1.59</v>
      </c>
      <c r="J110" s="123">
        <v>-0.1</v>
      </c>
      <c r="K110" s="123">
        <v>-0.11</v>
      </c>
      <c r="L110" s="123">
        <v>0.64</v>
      </c>
      <c r="M110" s="123">
        <v>4.5999999999999996</v>
      </c>
      <c r="N110" s="124">
        <v>679.73</v>
      </c>
      <c r="O110" s="123">
        <v>5.24</v>
      </c>
      <c r="P110" s="124">
        <v>679.73</v>
      </c>
      <c r="Q110" s="125">
        <v>7.7089432568814087E-3</v>
      </c>
      <c r="R110" s="126">
        <v>81.5</v>
      </c>
      <c r="S110" s="127">
        <v>0.62827887543583483</v>
      </c>
      <c r="T110" s="127">
        <v>462.53659541288448</v>
      </c>
      <c r="U110" s="127">
        <v>37.696732526150086</v>
      </c>
      <c r="V110" s="159">
        <f t="shared" si="1"/>
        <v>34.584158280871634</v>
      </c>
    </row>
    <row r="111" spans="1:22" ht="15.95" customHeight="1" x14ac:dyDescent="0.25">
      <c r="A111" s="158" t="s">
        <v>31</v>
      </c>
      <c r="B111" s="110" t="s">
        <v>38</v>
      </c>
      <c r="C111" s="111">
        <v>9</v>
      </c>
      <c r="D111" s="112" t="s">
        <v>181</v>
      </c>
      <c r="E111" s="112" t="s">
        <v>35</v>
      </c>
      <c r="F111" s="111">
        <v>55</v>
      </c>
      <c r="G111" s="111">
        <v>1978</v>
      </c>
      <c r="H111" s="113">
        <v>41.62</v>
      </c>
      <c r="I111" s="113">
        <v>6.4850919999999999</v>
      </c>
      <c r="J111" s="113">
        <v>8.4520160000000004</v>
      </c>
      <c r="K111" s="113">
        <v>-0.97710699999999995</v>
      </c>
      <c r="L111" s="113">
        <v>0</v>
      </c>
      <c r="M111" s="113">
        <v>27.659993</v>
      </c>
      <c r="N111" s="114">
        <v>3531</v>
      </c>
      <c r="O111" s="113">
        <v>27.659998999999999</v>
      </c>
      <c r="P111" s="114">
        <v>3531</v>
      </c>
      <c r="Q111" s="115">
        <v>7.8334746530727833E-3</v>
      </c>
      <c r="R111" s="113">
        <v>61.25800000000001</v>
      </c>
      <c r="S111" s="116">
        <v>0.47986299029793261</v>
      </c>
      <c r="T111" s="116">
        <v>470.00847918436699</v>
      </c>
      <c r="U111" s="116">
        <v>28.791779417875958</v>
      </c>
      <c r="V111" s="159">
        <f t="shared" si="1"/>
        <v>26.414476530161426</v>
      </c>
    </row>
    <row r="112" spans="1:22" ht="15.95" customHeight="1" x14ac:dyDescent="0.2">
      <c r="A112" s="161" t="s">
        <v>31</v>
      </c>
      <c r="B112" s="129" t="s">
        <v>88</v>
      </c>
      <c r="C112" s="137">
        <v>2</v>
      </c>
      <c r="D112" s="138" t="s">
        <v>231</v>
      </c>
      <c r="E112" s="139" t="s">
        <v>35</v>
      </c>
      <c r="F112" s="137">
        <v>20</v>
      </c>
      <c r="G112" s="137">
        <v>1976</v>
      </c>
      <c r="H112" s="140">
        <v>12.275</v>
      </c>
      <c r="I112" s="140">
        <v>1.6830000000000001</v>
      </c>
      <c r="J112" s="140">
        <v>2.3239670000000001</v>
      </c>
      <c r="K112" s="140">
        <v>0.71399999999999997</v>
      </c>
      <c r="L112" s="140">
        <v>1.359726</v>
      </c>
      <c r="M112" s="140">
        <v>6.1943070000000002</v>
      </c>
      <c r="N112" s="141"/>
      <c r="O112" s="140">
        <v>7.5540330000000004</v>
      </c>
      <c r="P112" s="141">
        <v>963.4</v>
      </c>
      <c r="Q112" s="142">
        <v>7.841014116670127E-3</v>
      </c>
      <c r="R112" s="140">
        <v>122.4</v>
      </c>
      <c r="S112" s="143">
        <v>0.95974012788042362</v>
      </c>
      <c r="T112" s="143">
        <v>470.46084700020765</v>
      </c>
      <c r="U112" s="143">
        <v>57.584407672825421</v>
      </c>
      <c r="V112" s="159">
        <f t="shared" si="1"/>
        <v>52.829731809931573</v>
      </c>
    </row>
    <row r="113" spans="1:22" ht="15.95" customHeight="1" x14ac:dyDescent="0.25">
      <c r="A113" s="158" t="s">
        <v>31</v>
      </c>
      <c r="B113" s="110" t="s">
        <v>38</v>
      </c>
      <c r="C113" s="111">
        <v>10</v>
      </c>
      <c r="D113" s="112" t="s">
        <v>182</v>
      </c>
      <c r="E113" s="112" t="s">
        <v>35</v>
      </c>
      <c r="F113" s="111">
        <v>74</v>
      </c>
      <c r="G113" s="111">
        <v>1975</v>
      </c>
      <c r="H113" s="113">
        <v>39.69</v>
      </c>
      <c r="I113" s="113">
        <v>6.0996509999999997</v>
      </c>
      <c r="J113" s="113">
        <v>3.2803209999999998</v>
      </c>
      <c r="K113" s="113">
        <v>0</v>
      </c>
      <c r="L113" s="113">
        <v>0</v>
      </c>
      <c r="M113" s="113">
        <v>30.309996999999999</v>
      </c>
      <c r="N113" s="114">
        <v>3785.04</v>
      </c>
      <c r="O113" s="113">
        <v>30.310027999999999</v>
      </c>
      <c r="P113" s="114">
        <v>3785.04</v>
      </c>
      <c r="Q113" s="115">
        <v>8.007848794200325E-3</v>
      </c>
      <c r="R113" s="113">
        <v>61.25800000000001</v>
      </c>
      <c r="S113" s="116">
        <v>0.49054480143512358</v>
      </c>
      <c r="T113" s="116">
        <v>480.4709276520195</v>
      </c>
      <c r="U113" s="116">
        <v>29.432688086107415</v>
      </c>
      <c r="V113" s="159">
        <f t="shared" si="1"/>
        <v>27.002466134043498</v>
      </c>
    </row>
    <row r="114" spans="1:22" ht="15.95" customHeight="1" x14ac:dyDescent="0.2">
      <c r="A114" s="158" t="s">
        <v>31</v>
      </c>
      <c r="B114" s="110" t="s">
        <v>41</v>
      </c>
      <c r="C114" s="118">
        <v>10</v>
      </c>
      <c r="D114" s="119" t="s">
        <v>194</v>
      </c>
      <c r="E114" s="120"/>
      <c r="F114" s="121">
        <v>12</v>
      </c>
      <c r="G114" s="122">
        <v>2021</v>
      </c>
      <c r="H114" s="123">
        <v>7.03</v>
      </c>
      <c r="I114" s="123">
        <v>1.75</v>
      </c>
      <c r="J114" s="123">
        <v>-0.14000000000000001</v>
      </c>
      <c r="K114" s="123">
        <v>-0.12</v>
      </c>
      <c r="L114" s="123">
        <v>0.32</v>
      </c>
      <c r="M114" s="123">
        <v>5.22</v>
      </c>
      <c r="N114" s="124">
        <v>689.53</v>
      </c>
      <c r="O114" s="123">
        <v>5.54</v>
      </c>
      <c r="P114" s="124">
        <v>689.53</v>
      </c>
      <c r="Q114" s="125">
        <v>8.0344582541731335E-3</v>
      </c>
      <c r="R114" s="126">
        <v>81.5</v>
      </c>
      <c r="S114" s="127">
        <v>0.65480834771511043</v>
      </c>
      <c r="T114" s="127">
        <v>482.06749525038799</v>
      </c>
      <c r="U114" s="127">
        <v>39.288500862906623</v>
      </c>
      <c r="V114" s="159">
        <f t="shared" si="1"/>
        <v>36.044496204501485</v>
      </c>
    </row>
    <row r="115" spans="1:22" ht="15.95" customHeight="1" x14ac:dyDescent="0.2">
      <c r="A115" s="161" t="s">
        <v>31</v>
      </c>
      <c r="B115" s="129" t="s">
        <v>82</v>
      </c>
      <c r="C115" s="137">
        <v>4</v>
      </c>
      <c r="D115" s="138" t="s">
        <v>471</v>
      </c>
      <c r="E115" s="139" t="s">
        <v>63</v>
      </c>
      <c r="F115" s="137">
        <v>34</v>
      </c>
      <c r="G115" s="137"/>
      <c r="H115" s="140">
        <v>20.756</v>
      </c>
      <c r="I115" s="140">
        <v>1.5</v>
      </c>
      <c r="J115" s="140">
        <v>6.9</v>
      </c>
      <c r="K115" s="140">
        <v>5.6000000000000001E-2</v>
      </c>
      <c r="L115" s="140">
        <v>0</v>
      </c>
      <c r="M115" s="140">
        <v>12.3</v>
      </c>
      <c r="N115" s="141">
        <v>1523.06</v>
      </c>
      <c r="O115" s="140">
        <v>12.3</v>
      </c>
      <c r="P115" s="141">
        <v>1523.06</v>
      </c>
      <c r="Q115" s="142">
        <v>8.0758473073943259E-3</v>
      </c>
      <c r="R115" s="140">
        <v>130.30000000000001</v>
      </c>
      <c r="S115" s="143">
        <v>1.0522829041534807</v>
      </c>
      <c r="T115" s="143">
        <v>484.55083844365953</v>
      </c>
      <c r="U115" s="143">
        <v>63.136974249208841</v>
      </c>
      <c r="V115" s="159">
        <f t="shared" si="1"/>
        <v>57.923829586430124</v>
      </c>
    </row>
    <row r="116" spans="1:22" ht="15.95" customHeight="1" x14ac:dyDescent="0.2">
      <c r="A116" s="161" t="s">
        <v>31</v>
      </c>
      <c r="B116" s="129" t="s">
        <v>82</v>
      </c>
      <c r="C116" s="137">
        <v>1</v>
      </c>
      <c r="D116" s="138" t="s">
        <v>239</v>
      </c>
      <c r="E116" s="139" t="s">
        <v>63</v>
      </c>
      <c r="F116" s="137">
        <v>40</v>
      </c>
      <c r="G116" s="137"/>
      <c r="H116" s="140">
        <v>30.6</v>
      </c>
      <c r="I116" s="140">
        <v>2.8</v>
      </c>
      <c r="J116" s="140">
        <v>7.4</v>
      </c>
      <c r="K116" s="140">
        <v>0.8</v>
      </c>
      <c r="L116" s="140">
        <v>3.5</v>
      </c>
      <c r="M116" s="140">
        <v>16.100000000000001</v>
      </c>
      <c r="N116" s="141">
        <v>2610.1999999999998</v>
      </c>
      <c r="O116" s="140">
        <v>19.600000000000001</v>
      </c>
      <c r="P116" s="141">
        <v>2423.36</v>
      </c>
      <c r="Q116" s="142">
        <v>8.0879440116202305E-3</v>
      </c>
      <c r="R116" s="140">
        <v>130.30000000000001</v>
      </c>
      <c r="S116" s="143">
        <v>1.0538591047141161</v>
      </c>
      <c r="T116" s="143">
        <v>485.27664069721385</v>
      </c>
      <c r="U116" s="143">
        <v>63.231546282846971</v>
      </c>
      <c r="V116" s="159">
        <f t="shared" si="1"/>
        <v>58.010592920043088</v>
      </c>
    </row>
    <row r="117" spans="1:22" ht="15.95" customHeight="1" x14ac:dyDescent="0.2">
      <c r="A117" s="161" t="s">
        <v>31</v>
      </c>
      <c r="B117" s="129" t="s">
        <v>82</v>
      </c>
      <c r="C117" s="137">
        <v>9</v>
      </c>
      <c r="D117" s="138" t="s">
        <v>294</v>
      </c>
      <c r="E117" s="139" t="s">
        <v>63</v>
      </c>
      <c r="F117" s="137">
        <v>20</v>
      </c>
      <c r="G117" s="137"/>
      <c r="H117" s="140">
        <v>15.12</v>
      </c>
      <c r="I117" s="140">
        <v>2</v>
      </c>
      <c r="J117" s="140">
        <v>4.0999999999999996</v>
      </c>
      <c r="K117" s="140">
        <v>-0.08</v>
      </c>
      <c r="L117" s="140">
        <v>1.6</v>
      </c>
      <c r="M117" s="140">
        <v>7.5</v>
      </c>
      <c r="N117" s="141">
        <v>1062.4000000000001</v>
      </c>
      <c r="O117" s="140">
        <v>9.1</v>
      </c>
      <c r="P117" s="141">
        <v>1062.4000000000001</v>
      </c>
      <c r="Q117" s="142">
        <v>8.56551204819277E-3</v>
      </c>
      <c r="R117" s="140">
        <v>130.30000000000001</v>
      </c>
      <c r="S117" s="143">
        <v>1.1160862198795181</v>
      </c>
      <c r="T117" s="143">
        <v>513.93072289156612</v>
      </c>
      <c r="U117" s="143">
        <v>66.965173192771061</v>
      </c>
      <c r="V117" s="159">
        <f t="shared" si="1"/>
        <v>61.435938708964272</v>
      </c>
    </row>
    <row r="118" spans="1:22" ht="15.95" customHeight="1" x14ac:dyDescent="0.2">
      <c r="A118" s="161" t="s">
        <v>31</v>
      </c>
      <c r="B118" s="129" t="s">
        <v>88</v>
      </c>
      <c r="C118" s="137">
        <v>10</v>
      </c>
      <c r="D118" s="138" t="s">
        <v>113</v>
      </c>
      <c r="E118" s="139" t="s">
        <v>35</v>
      </c>
      <c r="F118" s="137">
        <v>20</v>
      </c>
      <c r="G118" s="137">
        <v>1975</v>
      </c>
      <c r="H118" s="140">
        <v>13.273999999999999</v>
      </c>
      <c r="I118" s="140">
        <v>1.0557000000000001</v>
      </c>
      <c r="J118" s="140">
        <v>2.3645670000000001</v>
      </c>
      <c r="K118" s="140">
        <v>0.32129999999999997</v>
      </c>
      <c r="L118" s="140">
        <v>1.715838</v>
      </c>
      <c r="M118" s="140">
        <v>7.8165950000000004</v>
      </c>
      <c r="N118" s="141"/>
      <c r="O118" s="140">
        <v>9.5324329999999993</v>
      </c>
      <c r="P118" s="141">
        <v>1031.9000000000001</v>
      </c>
      <c r="Q118" s="142">
        <v>9.2377488128694632E-3</v>
      </c>
      <c r="R118" s="140">
        <v>122.4</v>
      </c>
      <c r="S118" s="143">
        <v>1.1307004546952224</v>
      </c>
      <c r="T118" s="143">
        <v>554.26492877216776</v>
      </c>
      <c r="U118" s="143">
        <v>67.842027281713342</v>
      </c>
      <c r="V118" s="159">
        <f t="shared" si="1"/>
        <v>62.24039200157187</v>
      </c>
    </row>
    <row r="119" spans="1:22" ht="15.95" customHeight="1" x14ac:dyDescent="0.2">
      <c r="A119" s="162" t="s">
        <v>31</v>
      </c>
      <c r="B119" s="136" t="s">
        <v>88</v>
      </c>
      <c r="C119" s="163">
        <v>4</v>
      </c>
      <c r="D119" s="164" t="s">
        <v>106</v>
      </c>
      <c r="E119" s="165" t="s">
        <v>35</v>
      </c>
      <c r="F119" s="163">
        <v>40</v>
      </c>
      <c r="G119" s="163">
        <v>1977</v>
      </c>
      <c r="H119" s="166">
        <v>29.667999999999999</v>
      </c>
      <c r="I119" s="166">
        <v>2.53674</v>
      </c>
      <c r="J119" s="166">
        <v>4.7007890000000003</v>
      </c>
      <c r="K119" s="166">
        <v>1.44126</v>
      </c>
      <c r="L119" s="166">
        <v>0</v>
      </c>
      <c r="M119" s="166">
        <v>20.989211000000001</v>
      </c>
      <c r="N119" s="167"/>
      <c r="O119" s="166">
        <v>20.989211000000001</v>
      </c>
      <c r="P119" s="167">
        <v>2262.8000000000002</v>
      </c>
      <c r="Q119" s="168">
        <v>9.2757694007424424E-3</v>
      </c>
      <c r="R119" s="166">
        <v>122.4</v>
      </c>
      <c r="S119" s="169">
        <v>1.1353541746508751</v>
      </c>
      <c r="T119" s="169">
        <v>556.54616404454657</v>
      </c>
      <c r="U119" s="169">
        <v>68.121250479052492</v>
      </c>
      <c r="V119" s="170">
        <f t="shared" si="1"/>
        <v>62.49656007252522</v>
      </c>
    </row>
    <row r="120" spans="1:22" ht="15.95" customHeight="1" x14ac:dyDescent="0.25">
      <c r="A120" s="77" t="s">
        <v>32</v>
      </c>
      <c r="B120" s="77" t="s">
        <v>230</v>
      </c>
      <c r="C120" s="79">
        <v>1</v>
      </c>
      <c r="D120" s="80" t="s">
        <v>436</v>
      </c>
      <c r="E120" s="80" t="s">
        <v>127</v>
      </c>
      <c r="F120" s="79">
        <v>20</v>
      </c>
      <c r="G120" s="79">
        <v>1985</v>
      </c>
      <c r="H120" s="81">
        <v>12.100485000000001</v>
      </c>
      <c r="I120" s="81">
        <v>1.8474889999999999</v>
      </c>
      <c r="J120" s="81">
        <v>3.6857199999999999</v>
      </c>
      <c r="K120" s="81">
        <v>0</v>
      </c>
      <c r="L120" s="81">
        <v>0</v>
      </c>
      <c r="M120" s="81">
        <v>6.5672759999999997</v>
      </c>
      <c r="N120" s="82">
        <v>1084.74</v>
      </c>
      <c r="O120" s="81">
        <v>6.5672759999999997</v>
      </c>
      <c r="P120" s="82">
        <v>1084.74000002</v>
      </c>
      <c r="Q120" s="83">
        <v>6.0542397255369165E-3</v>
      </c>
      <c r="R120" s="81">
        <v>88.399000000000001</v>
      </c>
      <c r="S120" s="84">
        <v>0.53518873749773788</v>
      </c>
      <c r="T120" s="84">
        <v>363.254383532215</v>
      </c>
      <c r="U120" s="84">
        <v>32.111324249864275</v>
      </c>
      <c r="V120" s="171">
        <f t="shared" si="1"/>
        <v>29.459930504462637</v>
      </c>
    </row>
    <row r="121" spans="1:22" ht="15.95" customHeight="1" x14ac:dyDescent="0.25">
      <c r="A121" s="77" t="s">
        <v>32</v>
      </c>
      <c r="B121" s="77" t="s">
        <v>230</v>
      </c>
      <c r="C121" s="79">
        <v>2</v>
      </c>
      <c r="D121" s="80" t="s">
        <v>324</v>
      </c>
      <c r="E121" s="80" t="s">
        <v>62</v>
      </c>
      <c r="F121" s="79">
        <v>60</v>
      </c>
      <c r="G121" s="79">
        <v>1971</v>
      </c>
      <c r="H121" s="81">
        <v>35.546889</v>
      </c>
      <c r="I121" s="81">
        <v>5.7765149999999998</v>
      </c>
      <c r="J121" s="81">
        <v>8.4705910000000006</v>
      </c>
      <c r="K121" s="81">
        <v>0</v>
      </c>
      <c r="L121" s="81">
        <v>0</v>
      </c>
      <c r="M121" s="81">
        <v>21.299783000000001</v>
      </c>
      <c r="N121" s="82">
        <v>3454.42</v>
      </c>
      <c r="O121" s="81">
        <v>21.299783000000001</v>
      </c>
      <c r="P121" s="82">
        <v>3454.4200000616001</v>
      </c>
      <c r="Q121" s="83">
        <v>6.1659505791479257E-3</v>
      </c>
      <c r="R121" s="81">
        <v>88.399000000000001</v>
      </c>
      <c r="S121" s="84">
        <v>0.54506386524609751</v>
      </c>
      <c r="T121" s="84">
        <v>369.95703474887551</v>
      </c>
      <c r="U121" s="84">
        <v>32.70383191476585</v>
      </c>
      <c r="V121" s="171">
        <f t="shared" si="1"/>
        <v>30.003515518133806</v>
      </c>
    </row>
    <row r="122" spans="1:22" ht="15.95" customHeight="1" x14ac:dyDescent="0.25">
      <c r="A122" s="77" t="s">
        <v>32</v>
      </c>
      <c r="B122" s="77" t="s">
        <v>230</v>
      </c>
      <c r="C122" s="79">
        <v>3</v>
      </c>
      <c r="D122" s="80" t="s">
        <v>285</v>
      </c>
      <c r="E122" s="80" t="s">
        <v>127</v>
      </c>
      <c r="F122" s="79">
        <v>29</v>
      </c>
      <c r="G122" s="79">
        <v>1978</v>
      </c>
      <c r="H122" s="81">
        <v>15.433191000000001</v>
      </c>
      <c r="I122" s="81">
        <v>2.4072</v>
      </c>
      <c r="J122" s="81">
        <v>2.3222700000000001</v>
      </c>
      <c r="K122" s="81">
        <v>0</v>
      </c>
      <c r="L122" s="81">
        <v>0</v>
      </c>
      <c r="M122" s="81">
        <v>10.703721000000002</v>
      </c>
      <c r="N122" s="82">
        <v>1735.47</v>
      </c>
      <c r="O122" s="81">
        <v>10.324659</v>
      </c>
      <c r="P122" s="82">
        <v>1674.0100000292</v>
      </c>
      <c r="Q122" s="83">
        <v>6.1676208623723311E-3</v>
      </c>
      <c r="R122" s="81">
        <v>88.399000000000001</v>
      </c>
      <c r="S122" s="84">
        <v>0.54521151661285172</v>
      </c>
      <c r="T122" s="84">
        <v>370.05725174233987</v>
      </c>
      <c r="U122" s="84">
        <v>32.712690996771101</v>
      </c>
      <c r="V122" s="171">
        <f t="shared" si="1"/>
        <v>30.011643116303759</v>
      </c>
    </row>
    <row r="123" spans="1:22" ht="15.95" customHeight="1" x14ac:dyDescent="0.25">
      <c r="A123" s="77" t="s">
        <v>32</v>
      </c>
      <c r="B123" s="77" t="s">
        <v>230</v>
      </c>
      <c r="C123" s="79">
        <v>4</v>
      </c>
      <c r="D123" s="80" t="s">
        <v>321</v>
      </c>
      <c r="E123" s="80" t="s">
        <v>62</v>
      </c>
      <c r="F123" s="79">
        <v>37</v>
      </c>
      <c r="G123" s="79">
        <v>1982</v>
      </c>
      <c r="H123" s="81">
        <v>24.710999999999999</v>
      </c>
      <c r="I123" s="81">
        <v>3.8759999999999999</v>
      </c>
      <c r="J123" s="81">
        <v>6.6318479999999997</v>
      </c>
      <c r="K123" s="81">
        <v>0</v>
      </c>
      <c r="L123" s="81">
        <v>0</v>
      </c>
      <c r="M123" s="81">
        <v>14.203151999999999</v>
      </c>
      <c r="N123" s="82">
        <v>2255.7199999999998</v>
      </c>
      <c r="O123" s="81">
        <v>14.203151999999999</v>
      </c>
      <c r="P123" s="82">
        <v>2255.7200000009998</v>
      </c>
      <c r="Q123" s="83">
        <v>6.2965048853553208E-3</v>
      </c>
      <c r="R123" s="81">
        <v>88.399000000000001</v>
      </c>
      <c r="S123" s="84">
        <v>0.55660473536052502</v>
      </c>
      <c r="T123" s="84">
        <v>377.79029312131922</v>
      </c>
      <c r="U123" s="84">
        <v>33.396284121631496</v>
      </c>
      <c r="V123" s="171">
        <f t="shared" si="1"/>
        <v>30.638792772138984</v>
      </c>
    </row>
    <row r="124" spans="1:22" ht="15.95" customHeight="1" x14ac:dyDescent="0.25">
      <c r="A124" s="77" t="s">
        <v>32</v>
      </c>
      <c r="B124" s="77" t="s">
        <v>230</v>
      </c>
      <c r="C124" s="79">
        <v>5</v>
      </c>
      <c r="D124" s="80" t="s">
        <v>437</v>
      </c>
      <c r="E124" s="80" t="s">
        <v>127</v>
      </c>
      <c r="F124" s="79">
        <v>32</v>
      </c>
      <c r="G124" s="79">
        <v>1975</v>
      </c>
      <c r="H124" s="81">
        <v>16.775974999999999</v>
      </c>
      <c r="I124" s="81">
        <v>2.7627069999999998</v>
      </c>
      <c r="J124" s="81">
        <v>3.8918400000000002</v>
      </c>
      <c r="K124" s="81">
        <v>0</v>
      </c>
      <c r="L124" s="81">
        <v>0</v>
      </c>
      <c r="M124" s="81">
        <v>10.121428</v>
      </c>
      <c r="N124" s="82">
        <v>1565.9</v>
      </c>
      <c r="O124" s="81">
        <v>10.121428</v>
      </c>
      <c r="P124" s="82">
        <v>1565.900000032</v>
      </c>
      <c r="Q124" s="83">
        <v>6.4636490196009729E-3</v>
      </c>
      <c r="R124" s="81">
        <v>88.399000000000001</v>
      </c>
      <c r="S124" s="84">
        <v>0.57138010968370645</v>
      </c>
      <c r="T124" s="84">
        <v>387.81894117605839</v>
      </c>
      <c r="U124" s="84">
        <v>34.282806581022385</v>
      </c>
      <c r="V124" s="171">
        <f t="shared" si="1"/>
        <v>31.452116129378332</v>
      </c>
    </row>
    <row r="125" spans="1:22" ht="15.95" customHeight="1" x14ac:dyDescent="0.25">
      <c r="A125" s="77" t="s">
        <v>32</v>
      </c>
      <c r="B125" s="77" t="s">
        <v>230</v>
      </c>
      <c r="C125" s="79">
        <v>6</v>
      </c>
      <c r="D125" s="80" t="s">
        <v>323</v>
      </c>
      <c r="E125" s="80" t="s">
        <v>62</v>
      </c>
      <c r="F125" s="79">
        <v>35</v>
      </c>
      <c r="G125" s="79">
        <v>1983</v>
      </c>
      <c r="H125" s="81">
        <v>25.86</v>
      </c>
      <c r="I125" s="81">
        <v>4.4880000000000004</v>
      </c>
      <c r="J125" s="81">
        <v>6.635707</v>
      </c>
      <c r="K125" s="81">
        <v>0</v>
      </c>
      <c r="L125" s="81">
        <v>0</v>
      </c>
      <c r="M125" s="81">
        <v>14.736293</v>
      </c>
      <c r="N125" s="82">
        <v>2263.58</v>
      </c>
      <c r="O125" s="81">
        <v>13.810416</v>
      </c>
      <c r="P125" s="82">
        <v>2121.3600000011002</v>
      </c>
      <c r="Q125" s="83">
        <v>6.5101708338013526E-3</v>
      </c>
      <c r="R125" s="81">
        <v>88.399000000000001</v>
      </c>
      <c r="S125" s="84">
        <v>0.57549259153720578</v>
      </c>
      <c r="T125" s="84">
        <v>390.61025002808117</v>
      </c>
      <c r="U125" s="84">
        <v>34.529555492232348</v>
      </c>
      <c r="V125" s="171">
        <f t="shared" si="1"/>
        <v>31.678491277277381</v>
      </c>
    </row>
    <row r="126" spans="1:22" ht="15.95" customHeight="1" x14ac:dyDescent="0.25">
      <c r="A126" s="77" t="s">
        <v>32</v>
      </c>
      <c r="B126" s="77" t="s">
        <v>230</v>
      </c>
      <c r="C126" s="79">
        <v>7</v>
      </c>
      <c r="D126" s="80" t="s">
        <v>438</v>
      </c>
      <c r="E126" s="80" t="s">
        <v>127</v>
      </c>
      <c r="F126" s="79">
        <v>30</v>
      </c>
      <c r="G126" s="79">
        <v>2007</v>
      </c>
      <c r="H126" s="81">
        <v>36.823013000000003</v>
      </c>
      <c r="I126" s="81">
        <v>4.5389999999999997</v>
      </c>
      <c r="J126" s="81">
        <v>0.106701</v>
      </c>
      <c r="K126" s="81">
        <v>0</v>
      </c>
      <c r="L126" s="81">
        <v>0</v>
      </c>
      <c r="M126" s="81">
        <v>32.177312000000001</v>
      </c>
      <c r="N126" s="82">
        <v>3453.09</v>
      </c>
      <c r="O126" s="81">
        <v>12.750999999999999</v>
      </c>
      <c r="P126" s="82">
        <v>1911.5600000320001</v>
      </c>
      <c r="Q126" s="83">
        <v>6.6704680992417421E-3</v>
      </c>
      <c r="R126" s="81">
        <v>88.399000000000001</v>
      </c>
      <c r="S126" s="84">
        <v>0.58966270950487076</v>
      </c>
      <c r="T126" s="84">
        <v>400.22808595450454</v>
      </c>
      <c r="U126" s="84">
        <v>35.379762570292243</v>
      </c>
      <c r="V126" s="171">
        <f t="shared" si="1"/>
        <v>32.458497770910313</v>
      </c>
    </row>
    <row r="127" spans="1:22" ht="15.95" customHeight="1" x14ac:dyDescent="0.25">
      <c r="A127" s="77" t="s">
        <v>32</v>
      </c>
      <c r="B127" s="77" t="s">
        <v>230</v>
      </c>
      <c r="C127" s="79">
        <v>8</v>
      </c>
      <c r="D127" s="80" t="s">
        <v>322</v>
      </c>
      <c r="E127" s="80" t="s">
        <v>127</v>
      </c>
      <c r="F127" s="79">
        <v>30</v>
      </c>
      <c r="G127" s="79">
        <v>1973</v>
      </c>
      <c r="H127" s="81">
        <v>19.626693</v>
      </c>
      <c r="I127" s="81">
        <v>3.488693</v>
      </c>
      <c r="J127" s="81">
        <v>4.5894899999999996</v>
      </c>
      <c r="K127" s="81">
        <v>0</v>
      </c>
      <c r="L127" s="81">
        <v>0</v>
      </c>
      <c r="M127" s="81">
        <v>11.54851</v>
      </c>
      <c r="N127" s="82">
        <v>1702.45</v>
      </c>
      <c r="O127" s="81">
        <v>11.54851</v>
      </c>
      <c r="P127" s="82">
        <v>1702.45000003</v>
      </c>
      <c r="Q127" s="83">
        <v>6.7834650061948934E-3</v>
      </c>
      <c r="R127" s="81">
        <v>88.399000000000001</v>
      </c>
      <c r="S127" s="84">
        <v>0.59965152308262237</v>
      </c>
      <c r="T127" s="84">
        <v>407.00790037169361</v>
      </c>
      <c r="U127" s="84">
        <v>35.979091384957343</v>
      </c>
      <c r="V127" s="171">
        <f t="shared" si="1"/>
        <v>33.008340720144346</v>
      </c>
    </row>
    <row r="128" spans="1:22" ht="15.95" customHeight="1" x14ac:dyDescent="0.25">
      <c r="A128" s="77" t="s">
        <v>32</v>
      </c>
      <c r="B128" s="77" t="s">
        <v>230</v>
      </c>
      <c r="C128" s="79">
        <v>9</v>
      </c>
      <c r="D128" s="80" t="s">
        <v>439</v>
      </c>
      <c r="E128" s="80" t="s">
        <v>62</v>
      </c>
      <c r="F128" s="79">
        <v>72</v>
      </c>
      <c r="G128" s="79">
        <v>1976</v>
      </c>
      <c r="H128" s="81">
        <v>38.021000999999998</v>
      </c>
      <c r="I128" s="81">
        <v>6.069</v>
      </c>
      <c r="J128" s="81">
        <v>5.8527360000000002</v>
      </c>
      <c r="K128" s="81">
        <v>0</v>
      </c>
      <c r="L128" s="81">
        <v>0</v>
      </c>
      <c r="M128" s="81">
        <v>26.099264999999999</v>
      </c>
      <c r="N128" s="82">
        <v>3781.88</v>
      </c>
      <c r="O128" s="81">
        <v>26.099264999999999</v>
      </c>
      <c r="P128" s="82">
        <v>3781.8800000720998</v>
      </c>
      <c r="Q128" s="83">
        <v>6.9011351495823318E-3</v>
      </c>
      <c r="R128" s="81">
        <v>88.399000000000001</v>
      </c>
      <c r="S128" s="84">
        <v>0.61005344608792855</v>
      </c>
      <c r="T128" s="84">
        <v>414.06810897493989</v>
      </c>
      <c r="U128" s="84">
        <v>36.603206765275708</v>
      </c>
      <c r="V128" s="171">
        <f t="shared" si="1"/>
        <v>33.58092363786762</v>
      </c>
    </row>
    <row r="129" spans="1:22" ht="15.95" customHeight="1" x14ac:dyDescent="0.25">
      <c r="A129" s="77" t="s">
        <v>32</v>
      </c>
      <c r="B129" s="77" t="s">
        <v>230</v>
      </c>
      <c r="C129" s="79">
        <v>10</v>
      </c>
      <c r="D129" s="80" t="s">
        <v>221</v>
      </c>
      <c r="E129" s="80" t="s">
        <v>127</v>
      </c>
      <c r="F129" s="79">
        <v>22</v>
      </c>
      <c r="G129" s="79">
        <v>1982</v>
      </c>
      <c r="H129" s="81">
        <v>13.246282000000001</v>
      </c>
      <c r="I129" s="81">
        <v>2.0182739999999999</v>
      </c>
      <c r="J129" s="81">
        <v>2.6737700000000002</v>
      </c>
      <c r="K129" s="81">
        <v>0</v>
      </c>
      <c r="L129" s="81">
        <v>0</v>
      </c>
      <c r="M129" s="81">
        <v>8.5542379999999998</v>
      </c>
      <c r="N129" s="82">
        <v>1217.26</v>
      </c>
      <c r="O129" s="81">
        <v>8.5542379999999998</v>
      </c>
      <c r="P129" s="82">
        <v>1217.2600000221</v>
      </c>
      <c r="Q129" s="83">
        <v>7.0274534609242835E-3</v>
      </c>
      <c r="R129" s="81">
        <v>88.399000000000001</v>
      </c>
      <c r="S129" s="84">
        <v>0.6212198584922457</v>
      </c>
      <c r="T129" s="84">
        <v>421.64720765545701</v>
      </c>
      <c r="U129" s="84">
        <v>37.27319150953474</v>
      </c>
      <c r="V129" s="171">
        <f t="shared" si="1"/>
        <v>34.195588540857557</v>
      </c>
    </row>
    <row r="130" spans="1:22" ht="15.95" customHeight="1" x14ac:dyDescent="0.25">
      <c r="A130" s="77" t="s">
        <v>32</v>
      </c>
      <c r="B130" s="77" t="s">
        <v>159</v>
      </c>
      <c r="C130" s="79">
        <v>1</v>
      </c>
      <c r="D130" s="80" t="s">
        <v>451</v>
      </c>
      <c r="E130" s="80" t="s">
        <v>445</v>
      </c>
      <c r="F130" s="79">
        <v>55</v>
      </c>
      <c r="G130" s="79">
        <v>1985</v>
      </c>
      <c r="H130" s="81">
        <v>33.866</v>
      </c>
      <c r="I130" s="81">
        <v>5.2569999999999997</v>
      </c>
      <c r="J130" s="81">
        <v>7.4850000000000003</v>
      </c>
      <c r="K130" s="81">
        <v>-0.25900000000000001</v>
      </c>
      <c r="L130" s="81">
        <v>3.8490000000000002</v>
      </c>
      <c r="M130" s="81">
        <v>17.533999999999999</v>
      </c>
      <c r="N130" s="82">
        <v>3009.31</v>
      </c>
      <c r="O130" s="81">
        <v>21.382999999999999</v>
      </c>
      <c r="P130" s="82">
        <v>3009.31</v>
      </c>
      <c r="Q130" s="83">
        <v>7.1050000000000002E-3</v>
      </c>
      <c r="R130" s="81">
        <v>102.46</v>
      </c>
      <c r="S130" s="84">
        <v>0.73</v>
      </c>
      <c r="T130" s="84">
        <v>426.3</v>
      </c>
      <c r="U130" s="84">
        <v>43.68</v>
      </c>
      <c r="V130" s="171">
        <f t="shared" si="1"/>
        <v>40.073394495412842</v>
      </c>
    </row>
    <row r="131" spans="1:22" ht="15.95" customHeight="1" x14ac:dyDescent="0.25">
      <c r="A131" s="77" t="s">
        <v>32</v>
      </c>
      <c r="B131" s="77" t="s">
        <v>159</v>
      </c>
      <c r="C131" s="79">
        <v>2</v>
      </c>
      <c r="D131" s="80" t="s">
        <v>452</v>
      </c>
      <c r="E131" s="80" t="s">
        <v>445</v>
      </c>
      <c r="F131" s="79">
        <v>45</v>
      </c>
      <c r="G131" s="79">
        <v>1986</v>
      </c>
      <c r="H131" s="81">
        <v>26.364000000000001</v>
      </c>
      <c r="I131" s="81">
        <v>3.7850000000000001</v>
      </c>
      <c r="J131" s="81">
        <v>6.0060000000000002</v>
      </c>
      <c r="K131" s="81">
        <v>0.04</v>
      </c>
      <c r="L131" s="81">
        <v>0</v>
      </c>
      <c r="M131" s="81">
        <v>16.533000000000001</v>
      </c>
      <c r="N131" s="82">
        <v>2324.9</v>
      </c>
      <c r="O131" s="81">
        <v>16.533000000000001</v>
      </c>
      <c r="P131" s="82">
        <v>2324.9</v>
      </c>
      <c r="Q131" s="83">
        <v>7.1110000000000001E-3</v>
      </c>
      <c r="R131" s="81">
        <v>102.46</v>
      </c>
      <c r="S131" s="84">
        <v>0.73</v>
      </c>
      <c r="T131" s="84">
        <v>426.66</v>
      </c>
      <c r="U131" s="84">
        <v>43.72</v>
      </c>
      <c r="V131" s="171">
        <f t="shared" si="1"/>
        <v>40.110091743119263</v>
      </c>
    </row>
    <row r="132" spans="1:22" ht="15.95" customHeight="1" x14ac:dyDescent="0.25">
      <c r="A132" s="77" t="s">
        <v>32</v>
      </c>
      <c r="B132" s="77" t="s">
        <v>159</v>
      </c>
      <c r="C132" s="79">
        <v>3</v>
      </c>
      <c r="D132" s="80" t="s">
        <v>453</v>
      </c>
      <c r="E132" s="80" t="s">
        <v>445</v>
      </c>
      <c r="F132" s="79">
        <v>20</v>
      </c>
      <c r="G132" s="79" t="s">
        <v>37</v>
      </c>
      <c r="H132" s="81">
        <v>13.683</v>
      </c>
      <c r="I132" s="81">
        <v>1.998</v>
      </c>
      <c r="J132" s="81">
        <v>2.073</v>
      </c>
      <c r="K132" s="81">
        <v>0.246</v>
      </c>
      <c r="L132" s="81">
        <v>1.6859999999999999</v>
      </c>
      <c r="M132" s="81">
        <v>7.68</v>
      </c>
      <c r="N132" s="82">
        <v>1300.0999999999999</v>
      </c>
      <c r="O132" s="81">
        <v>9.3659999999999997</v>
      </c>
      <c r="P132" s="82">
        <v>1300.0999999999999</v>
      </c>
      <c r="Q132" s="83">
        <v>7.2040000000000003E-3</v>
      </c>
      <c r="R132" s="81">
        <v>102.46</v>
      </c>
      <c r="S132" s="84">
        <v>0.74</v>
      </c>
      <c r="T132" s="84">
        <v>432.24</v>
      </c>
      <c r="U132" s="84">
        <v>44.29</v>
      </c>
      <c r="V132" s="171">
        <f t="shared" si="1"/>
        <v>40.633027522935777</v>
      </c>
    </row>
    <row r="133" spans="1:22" ht="15.95" customHeight="1" x14ac:dyDescent="0.25">
      <c r="A133" s="77" t="s">
        <v>32</v>
      </c>
      <c r="B133" s="77" t="s">
        <v>81</v>
      </c>
      <c r="C133" s="79">
        <v>2</v>
      </c>
      <c r="D133" s="80" t="s">
        <v>462</v>
      </c>
      <c r="E133" s="80" t="s">
        <v>35</v>
      </c>
      <c r="F133" s="79">
        <v>20</v>
      </c>
      <c r="G133" s="79">
        <v>1990</v>
      </c>
      <c r="H133" s="81">
        <v>11.957000000000001</v>
      </c>
      <c r="I133" s="81">
        <v>1.4794590000000001</v>
      </c>
      <c r="J133" s="81">
        <v>2.7791000000000001</v>
      </c>
      <c r="K133" s="81">
        <v>5.0541000000000003E-2</v>
      </c>
      <c r="L133" s="81">
        <v>1.376622</v>
      </c>
      <c r="M133" s="81">
        <v>7.6478999999999999</v>
      </c>
      <c r="N133" s="82">
        <v>1041.46</v>
      </c>
      <c r="O133" s="81">
        <v>7.6478999999999999</v>
      </c>
      <c r="P133" s="82">
        <v>1041.46</v>
      </c>
      <c r="Q133" s="83">
        <v>7.3400000000000002E-3</v>
      </c>
      <c r="R133" s="81">
        <v>117.9</v>
      </c>
      <c r="S133" s="84">
        <v>0.8653860000000001</v>
      </c>
      <c r="T133" s="84">
        <v>440.40000000000003</v>
      </c>
      <c r="U133" s="84">
        <v>51.923160000000003</v>
      </c>
      <c r="V133" s="171">
        <f t="shared" si="1"/>
        <v>47.635926605504586</v>
      </c>
    </row>
    <row r="134" spans="1:22" ht="15.95" customHeight="1" x14ac:dyDescent="0.2">
      <c r="A134" s="183" t="s">
        <v>32</v>
      </c>
      <c r="B134" s="183" t="s">
        <v>91</v>
      </c>
      <c r="C134" s="191">
        <v>8</v>
      </c>
      <c r="D134" s="192" t="s">
        <v>255</v>
      </c>
      <c r="E134" s="193" t="s">
        <v>35</v>
      </c>
      <c r="F134" s="191">
        <v>25</v>
      </c>
      <c r="G134" s="191">
        <v>1991</v>
      </c>
      <c r="H134" s="194">
        <v>15.89</v>
      </c>
      <c r="I134" s="194">
        <v>1.974</v>
      </c>
      <c r="J134" s="194">
        <v>3.528</v>
      </c>
      <c r="K134" s="194">
        <v>0.72899999999999998</v>
      </c>
      <c r="L134" s="194">
        <v>0</v>
      </c>
      <c r="M134" s="194">
        <v>9.6590000000000007</v>
      </c>
      <c r="N134" s="195">
        <v>1295.33</v>
      </c>
      <c r="O134" s="194">
        <v>9.6590000000000007</v>
      </c>
      <c r="P134" s="195">
        <v>1295.33</v>
      </c>
      <c r="Q134" s="196">
        <v>7.4567870735642661E-3</v>
      </c>
      <c r="R134" s="194">
        <v>99</v>
      </c>
      <c r="S134" s="197">
        <v>0.73822192028286238</v>
      </c>
      <c r="T134" s="197">
        <v>447.40722441385594</v>
      </c>
      <c r="U134" s="197">
        <v>44.293315216971735</v>
      </c>
      <c r="V134" s="171">
        <f t="shared" si="1"/>
        <v>40.636069006396085</v>
      </c>
    </row>
    <row r="135" spans="1:22" ht="15.95" customHeight="1" x14ac:dyDescent="0.2">
      <c r="A135" s="183" t="s">
        <v>32</v>
      </c>
      <c r="B135" s="183" t="s">
        <v>91</v>
      </c>
      <c r="C135" s="191">
        <v>5</v>
      </c>
      <c r="D135" s="192" t="s">
        <v>253</v>
      </c>
      <c r="E135" s="193" t="s">
        <v>62</v>
      </c>
      <c r="F135" s="191">
        <v>55</v>
      </c>
      <c r="G135" s="191">
        <v>1977</v>
      </c>
      <c r="H135" s="194">
        <v>33.908000000000001</v>
      </c>
      <c r="I135" s="194">
        <v>4.234</v>
      </c>
      <c r="J135" s="194">
        <v>9.0909999999999993</v>
      </c>
      <c r="K135" s="194">
        <v>-0.20499999999999999</v>
      </c>
      <c r="L135" s="194">
        <v>3.742</v>
      </c>
      <c r="M135" s="194">
        <v>17.045999999999999</v>
      </c>
      <c r="N135" s="195">
        <v>2745.26</v>
      </c>
      <c r="O135" s="194">
        <v>20.788</v>
      </c>
      <c r="P135" s="195">
        <v>2745.26</v>
      </c>
      <c r="Q135" s="196">
        <v>7.5723246614164044E-3</v>
      </c>
      <c r="R135" s="194">
        <v>99</v>
      </c>
      <c r="S135" s="197">
        <v>0.74966014148022408</v>
      </c>
      <c r="T135" s="197">
        <v>454.33947968498427</v>
      </c>
      <c r="U135" s="197">
        <v>44.97960848881344</v>
      </c>
      <c r="V135" s="171">
        <f t="shared" ref="V135:V198" si="2">U135/1.09</f>
        <v>41.265695861296734</v>
      </c>
    </row>
    <row r="136" spans="1:22" ht="15.95" customHeight="1" x14ac:dyDescent="0.25">
      <c r="A136" s="77" t="s">
        <v>32</v>
      </c>
      <c r="B136" s="77" t="s">
        <v>81</v>
      </c>
      <c r="C136" s="79">
        <v>6</v>
      </c>
      <c r="D136" s="80" t="s">
        <v>437</v>
      </c>
      <c r="E136" s="80" t="s">
        <v>35</v>
      </c>
      <c r="F136" s="79">
        <v>22</v>
      </c>
      <c r="G136" s="79">
        <v>1992</v>
      </c>
      <c r="H136" s="81">
        <v>14.734999999999999</v>
      </c>
      <c r="I136" s="81">
        <v>1.812948</v>
      </c>
      <c r="J136" s="81">
        <v>3.9508670000000001</v>
      </c>
      <c r="K136" s="81">
        <v>7.4052000000000007E-2</v>
      </c>
      <c r="L136" s="81">
        <v>0</v>
      </c>
      <c r="M136" s="81">
        <v>8.8971330000000002</v>
      </c>
      <c r="N136" s="82">
        <v>1167.0999999999999</v>
      </c>
      <c r="O136" s="81">
        <v>8.8971330000000002</v>
      </c>
      <c r="P136" s="82">
        <v>1167.0999999999999</v>
      </c>
      <c r="Q136" s="83">
        <v>7.62E-3</v>
      </c>
      <c r="R136" s="81">
        <v>117.9</v>
      </c>
      <c r="S136" s="84">
        <v>0.89839800000000003</v>
      </c>
      <c r="T136" s="84">
        <v>457.2</v>
      </c>
      <c r="U136" s="84">
        <v>53.903880000000008</v>
      </c>
      <c r="V136" s="171">
        <f t="shared" si="2"/>
        <v>49.453100917431193</v>
      </c>
    </row>
    <row r="137" spans="1:22" ht="15.95" customHeight="1" x14ac:dyDescent="0.2">
      <c r="A137" s="183" t="s">
        <v>32</v>
      </c>
      <c r="B137" s="183" t="s">
        <v>91</v>
      </c>
      <c r="C137" s="191">
        <v>2</v>
      </c>
      <c r="D137" s="192" t="s">
        <v>250</v>
      </c>
      <c r="E137" s="193" t="s">
        <v>35</v>
      </c>
      <c r="F137" s="191">
        <v>55</v>
      </c>
      <c r="G137" s="191">
        <v>1982</v>
      </c>
      <c r="H137" s="194">
        <v>33.616</v>
      </c>
      <c r="I137" s="194">
        <v>4.0519999999999996</v>
      </c>
      <c r="J137" s="194">
        <v>7.5110000000000001</v>
      </c>
      <c r="K137" s="194">
        <v>0.53800000000000003</v>
      </c>
      <c r="L137" s="194">
        <v>0</v>
      </c>
      <c r="M137" s="194">
        <v>21.515000000000001</v>
      </c>
      <c r="N137" s="195">
        <v>2741.46</v>
      </c>
      <c r="O137" s="194">
        <v>21.515000000000001</v>
      </c>
      <c r="P137" s="195">
        <v>2741.46</v>
      </c>
      <c r="Q137" s="196">
        <v>7.8480079957394967E-3</v>
      </c>
      <c r="R137" s="194">
        <v>99</v>
      </c>
      <c r="S137" s="197">
        <v>0.77695279157821018</v>
      </c>
      <c r="T137" s="197">
        <v>470.88047974436978</v>
      </c>
      <c r="U137" s="197">
        <v>46.617167494692609</v>
      </c>
      <c r="V137" s="171">
        <f t="shared" si="2"/>
        <v>42.768043573112479</v>
      </c>
    </row>
    <row r="138" spans="1:22" ht="15.95" customHeight="1" x14ac:dyDescent="0.2">
      <c r="A138" s="183" t="s">
        <v>32</v>
      </c>
      <c r="B138" s="183" t="s">
        <v>91</v>
      </c>
      <c r="C138" s="191">
        <v>3</v>
      </c>
      <c r="D138" s="192" t="s">
        <v>251</v>
      </c>
      <c r="E138" s="193" t="s">
        <v>35</v>
      </c>
      <c r="F138" s="191">
        <v>44</v>
      </c>
      <c r="G138" s="191">
        <v>1960</v>
      </c>
      <c r="H138" s="194">
        <v>17.14</v>
      </c>
      <c r="I138" s="194">
        <v>3.0139999999999998</v>
      </c>
      <c r="J138" s="194">
        <v>-0.157</v>
      </c>
      <c r="K138" s="194">
        <v>0.65800000000000003</v>
      </c>
      <c r="L138" s="194">
        <v>0</v>
      </c>
      <c r="M138" s="194">
        <v>13.625</v>
      </c>
      <c r="N138" s="195">
        <v>1724.32</v>
      </c>
      <c r="O138" s="194">
        <v>13.625</v>
      </c>
      <c r="P138" s="195">
        <v>1724.32</v>
      </c>
      <c r="Q138" s="196">
        <v>7.9016655841143181E-3</v>
      </c>
      <c r="R138" s="194">
        <v>99</v>
      </c>
      <c r="S138" s="197">
        <v>0.78226489282731748</v>
      </c>
      <c r="T138" s="197">
        <v>474.09993504685912</v>
      </c>
      <c r="U138" s="197">
        <v>46.935893569639056</v>
      </c>
      <c r="V138" s="171">
        <f t="shared" si="2"/>
        <v>43.060452816182618</v>
      </c>
    </row>
    <row r="139" spans="1:22" ht="15.95" customHeight="1" x14ac:dyDescent="0.25">
      <c r="A139" s="77" t="s">
        <v>32</v>
      </c>
      <c r="B139" s="77" t="s">
        <v>159</v>
      </c>
      <c r="C139" s="79">
        <v>4</v>
      </c>
      <c r="D139" s="80" t="s">
        <v>172</v>
      </c>
      <c r="E139" s="80" t="s">
        <v>445</v>
      </c>
      <c r="F139" s="79">
        <v>60</v>
      </c>
      <c r="G139" s="79">
        <v>1969</v>
      </c>
      <c r="H139" s="81">
        <v>33.89</v>
      </c>
      <c r="I139" s="81">
        <v>5.4409999999999998</v>
      </c>
      <c r="J139" s="81">
        <v>6.9279999999999999</v>
      </c>
      <c r="K139" s="81">
        <v>0.16900000000000001</v>
      </c>
      <c r="L139" s="81">
        <v>0</v>
      </c>
      <c r="M139" s="81">
        <v>21.352</v>
      </c>
      <c r="N139" s="82">
        <v>2700.95</v>
      </c>
      <c r="O139" s="81">
        <v>21.352</v>
      </c>
      <c r="P139" s="82">
        <v>2700.95</v>
      </c>
      <c r="Q139" s="83">
        <v>7.9050000000000006E-3</v>
      </c>
      <c r="R139" s="81">
        <v>102.46</v>
      </c>
      <c r="S139" s="84">
        <v>0.81</v>
      </c>
      <c r="T139" s="84">
        <v>474.3</v>
      </c>
      <c r="U139" s="84">
        <v>48.6</v>
      </c>
      <c r="V139" s="171">
        <f t="shared" si="2"/>
        <v>44.587155963302749</v>
      </c>
    </row>
    <row r="140" spans="1:22" ht="15.95" customHeight="1" x14ac:dyDescent="0.25">
      <c r="A140" s="77" t="s">
        <v>32</v>
      </c>
      <c r="B140" s="77" t="s">
        <v>40</v>
      </c>
      <c r="C140" s="79">
        <v>1</v>
      </c>
      <c r="D140" s="80" t="s">
        <v>306</v>
      </c>
      <c r="E140" s="80" t="s">
        <v>35</v>
      </c>
      <c r="F140" s="79">
        <v>35</v>
      </c>
      <c r="G140" s="79">
        <v>1971</v>
      </c>
      <c r="H140" s="81">
        <v>21.55</v>
      </c>
      <c r="I140" s="81">
        <v>2.6520000000000001</v>
      </c>
      <c r="J140" s="81">
        <v>3.4729999999999999</v>
      </c>
      <c r="K140" s="81">
        <v>0.14299999999999999</v>
      </c>
      <c r="L140" s="81">
        <v>2.7770000000000001</v>
      </c>
      <c r="M140" s="81">
        <v>12.648</v>
      </c>
      <c r="N140" s="82">
        <v>1947.61</v>
      </c>
      <c r="O140" s="81">
        <v>15.425000000000001</v>
      </c>
      <c r="P140" s="82">
        <v>1947.61</v>
      </c>
      <c r="Q140" s="83">
        <v>7.9199634423729598E-3</v>
      </c>
      <c r="R140" s="81">
        <v>83.494</v>
      </c>
      <c r="S140" s="84">
        <v>0.66126942765748786</v>
      </c>
      <c r="T140" s="84">
        <v>475.19780654237758</v>
      </c>
      <c r="U140" s="84">
        <v>39.676165659449275</v>
      </c>
      <c r="V140" s="171">
        <f t="shared" si="2"/>
        <v>36.400151981146124</v>
      </c>
    </row>
    <row r="141" spans="1:22" ht="15.95" customHeight="1" x14ac:dyDescent="0.25">
      <c r="A141" s="77" t="s">
        <v>32</v>
      </c>
      <c r="B141" s="77" t="s">
        <v>81</v>
      </c>
      <c r="C141" s="79">
        <v>1</v>
      </c>
      <c r="D141" s="80" t="s">
        <v>461</v>
      </c>
      <c r="E141" s="80" t="s">
        <v>35</v>
      </c>
      <c r="F141" s="79">
        <v>12</v>
      </c>
      <c r="G141" s="79">
        <v>1990</v>
      </c>
      <c r="H141" s="81">
        <v>8.5340000000000007</v>
      </c>
      <c r="I141" s="81">
        <v>1.222113</v>
      </c>
      <c r="J141" s="81">
        <v>1.763944</v>
      </c>
      <c r="K141" s="81">
        <v>-0.10011299999999999</v>
      </c>
      <c r="L141" s="81">
        <v>0</v>
      </c>
      <c r="M141" s="81">
        <v>5.6480560000000004</v>
      </c>
      <c r="N141" s="82">
        <v>707.4</v>
      </c>
      <c r="O141" s="81">
        <v>5.6480560000000004</v>
      </c>
      <c r="P141" s="82">
        <v>707.4</v>
      </c>
      <c r="Q141" s="83">
        <v>7.9799999999999992E-3</v>
      </c>
      <c r="R141" s="81">
        <v>117.9</v>
      </c>
      <c r="S141" s="84">
        <v>0.94084199999999996</v>
      </c>
      <c r="T141" s="84">
        <v>478.79999999999995</v>
      </c>
      <c r="U141" s="84">
        <v>56.450519999999997</v>
      </c>
      <c r="V141" s="171">
        <f t="shared" si="2"/>
        <v>51.789467889908252</v>
      </c>
    </row>
    <row r="142" spans="1:22" ht="15.95" customHeight="1" x14ac:dyDescent="0.25">
      <c r="A142" s="77" t="s">
        <v>32</v>
      </c>
      <c r="B142" s="77" t="s">
        <v>159</v>
      </c>
      <c r="C142" s="79">
        <v>5</v>
      </c>
      <c r="D142" s="80" t="s">
        <v>205</v>
      </c>
      <c r="E142" s="80" t="s">
        <v>445</v>
      </c>
      <c r="F142" s="79">
        <v>45</v>
      </c>
      <c r="G142" s="79">
        <v>1990</v>
      </c>
      <c r="H142" s="81">
        <v>29.715</v>
      </c>
      <c r="I142" s="81">
        <v>3.9769999999999999</v>
      </c>
      <c r="J142" s="81">
        <v>6.8609999999999998</v>
      </c>
      <c r="K142" s="81">
        <v>0.66400000000000003</v>
      </c>
      <c r="L142" s="81">
        <v>4.3710000000000004</v>
      </c>
      <c r="M142" s="81">
        <v>13.842000000000001</v>
      </c>
      <c r="N142" s="82">
        <v>2324.15</v>
      </c>
      <c r="O142" s="81">
        <v>18.213000000000001</v>
      </c>
      <c r="P142" s="82">
        <v>2260.04</v>
      </c>
      <c r="Q142" s="83">
        <v>8.005E-3</v>
      </c>
      <c r="R142" s="81">
        <v>102.46</v>
      </c>
      <c r="S142" s="84">
        <v>0.82</v>
      </c>
      <c r="T142" s="84">
        <v>480.3</v>
      </c>
      <c r="U142" s="84">
        <v>49.21</v>
      </c>
      <c r="V142" s="171">
        <f t="shared" si="2"/>
        <v>45.146788990825684</v>
      </c>
    </row>
    <row r="143" spans="1:22" ht="15.95" customHeight="1" x14ac:dyDescent="0.25">
      <c r="A143" s="77" t="s">
        <v>32</v>
      </c>
      <c r="B143" s="77" t="s">
        <v>81</v>
      </c>
      <c r="C143" s="79">
        <v>7</v>
      </c>
      <c r="D143" s="80" t="s">
        <v>331</v>
      </c>
      <c r="E143" s="80" t="s">
        <v>35</v>
      </c>
      <c r="F143" s="79">
        <v>10</v>
      </c>
      <c r="G143" s="79">
        <v>1963</v>
      </c>
      <c r="H143" s="81">
        <v>5.774</v>
      </c>
      <c r="I143" s="81">
        <v>0.50683800000000001</v>
      </c>
      <c r="J143" s="81">
        <v>1.5807</v>
      </c>
      <c r="K143" s="81">
        <v>3.1619999999999999E-3</v>
      </c>
      <c r="L143" s="81">
        <v>0.66299399999999997</v>
      </c>
      <c r="M143" s="81">
        <v>3.6833</v>
      </c>
      <c r="N143" s="82">
        <v>453.09</v>
      </c>
      <c r="O143" s="81">
        <v>3.6833</v>
      </c>
      <c r="P143" s="82">
        <v>453.09</v>
      </c>
      <c r="Q143" s="83">
        <v>8.1200000000000005E-3</v>
      </c>
      <c r="R143" s="81">
        <v>117.9</v>
      </c>
      <c r="S143" s="84">
        <v>0.95734800000000009</v>
      </c>
      <c r="T143" s="84">
        <v>487.20000000000005</v>
      </c>
      <c r="U143" s="84">
        <v>57.440880000000007</v>
      </c>
      <c r="V143" s="171">
        <f t="shared" si="2"/>
        <v>52.698055045871563</v>
      </c>
    </row>
    <row r="144" spans="1:22" ht="15.95" customHeight="1" x14ac:dyDescent="0.25">
      <c r="A144" s="77" t="s">
        <v>32</v>
      </c>
      <c r="B144" s="77" t="s">
        <v>40</v>
      </c>
      <c r="C144" s="79">
        <v>2</v>
      </c>
      <c r="D144" s="80" t="s">
        <v>303</v>
      </c>
      <c r="E144" s="80" t="s">
        <v>35</v>
      </c>
      <c r="F144" s="79">
        <v>30</v>
      </c>
      <c r="G144" s="79">
        <v>1991</v>
      </c>
      <c r="H144" s="81">
        <v>17.268999999999998</v>
      </c>
      <c r="I144" s="81">
        <v>2.601</v>
      </c>
      <c r="J144" s="81">
        <v>2.4169999999999998</v>
      </c>
      <c r="K144" s="81">
        <v>-5.1999999999999998E-2</v>
      </c>
      <c r="L144" s="81">
        <v>2.2050000000000001</v>
      </c>
      <c r="M144" s="81">
        <v>10.045999999999999</v>
      </c>
      <c r="N144" s="82">
        <v>1508.66</v>
      </c>
      <c r="O144" s="81">
        <v>12.250999999999999</v>
      </c>
      <c r="P144" s="82">
        <v>1508.66</v>
      </c>
      <c r="Q144" s="83">
        <v>8.1204512613842744E-3</v>
      </c>
      <c r="R144" s="81">
        <v>83.494</v>
      </c>
      <c r="S144" s="84">
        <v>0.6780089576180186</v>
      </c>
      <c r="T144" s="84">
        <v>487.22707568305646</v>
      </c>
      <c r="U144" s="84">
        <v>40.680537457081115</v>
      </c>
      <c r="V144" s="171">
        <f t="shared" si="2"/>
        <v>37.321593997322118</v>
      </c>
    </row>
    <row r="145" spans="1:22" ht="15.95" customHeight="1" x14ac:dyDescent="0.2">
      <c r="A145" s="183" t="s">
        <v>32</v>
      </c>
      <c r="B145" s="183" t="s">
        <v>91</v>
      </c>
      <c r="C145" s="191">
        <v>10</v>
      </c>
      <c r="D145" s="192" t="s">
        <v>257</v>
      </c>
      <c r="E145" s="193" t="s">
        <v>35</v>
      </c>
      <c r="F145" s="191">
        <v>55</v>
      </c>
      <c r="G145" s="191">
        <v>1978</v>
      </c>
      <c r="H145" s="194">
        <v>35.89</v>
      </c>
      <c r="I145" s="194">
        <v>4.2759999999999998</v>
      </c>
      <c r="J145" s="194">
        <v>8.9179999999999993</v>
      </c>
      <c r="K145" s="194">
        <v>0.314</v>
      </c>
      <c r="L145" s="194">
        <v>4.0289999999999999</v>
      </c>
      <c r="M145" s="194">
        <v>18.353000000000002</v>
      </c>
      <c r="N145" s="195">
        <v>2742.91</v>
      </c>
      <c r="O145" s="194">
        <v>22.382000000000001</v>
      </c>
      <c r="P145" s="195">
        <v>2742.91</v>
      </c>
      <c r="Q145" s="196">
        <v>8.1599469176896079E-3</v>
      </c>
      <c r="R145" s="194">
        <v>99</v>
      </c>
      <c r="S145" s="197">
        <v>0.80783474485127116</v>
      </c>
      <c r="T145" s="197">
        <v>489.5968150613765</v>
      </c>
      <c r="U145" s="197">
        <v>48.470084691076273</v>
      </c>
      <c r="V145" s="171">
        <f t="shared" si="2"/>
        <v>44.467967606491989</v>
      </c>
    </row>
    <row r="146" spans="1:22" ht="15.95" customHeight="1" x14ac:dyDescent="0.25">
      <c r="A146" s="77" t="s">
        <v>32</v>
      </c>
      <c r="B146" s="77" t="s">
        <v>159</v>
      </c>
      <c r="C146" s="79">
        <v>6</v>
      </c>
      <c r="D146" s="80" t="s">
        <v>132</v>
      </c>
      <c r="E146" s="80" t="s">
        <v>445</v>
      </c>
      <c r="F146" s="79">
        <v>40</v>
      </c>
      <c r="G146" s="79">
        <v>1971</v>
      </c>
      <c r="H146" s="81">
        <v>24.61</v>
      </c>
      <c r="I146" s="81">
        <v>3.0649999999999999</v>
      </c>
      <c r="J146" s="81">
        <v>5.1980000000000004</v>
      </c>
      <c r="K146" s="81">
        <v>0.505</v>
      </c>
      <c r="L146" s="81">
        <v>0</v>
      </c>
      <c r="M146" s="81">
        <v>15.842000000000001</v>
      </c>
      <c r="N146" s="82">
        <v>1929.89</v>
      </c>
      <c r="O146" s="81">
        <v>15.842000000000001</v>
      </c>
      <c r="P146" s="82">
        <v>1929.89</v>
      </c>
      <c r="Q146" s="83">
        <v>8.208E-3</v>
      </c>
      <c r="R146" s="81">
        <v>102.46</v>
      </c>
      <c r="S146" s="84">
        <v>0.84</v>
      </c>
      <c r="T146" s="84">
        <v>492.48</v>
      </c>
      <c r="U146" s="84">
        <v>50.46</v>
      </c>
      <c r="V146" s="171">
        <f t="shared" si="2"/>
        <v>46.293577981651374</v>
      </c>
    </row>
    <row r="147" spans="1:22" ht="15.95" customHeight="1" x14ac:dyDescent="0.25">
      <c r="A147" s="77" t="s">
        <v>32</v>
      </c>
      <c r="B147" s="77" t="s">
        <v>40</v>
      </c>
      <c r="C147" s="79">
        <v>3</v>
      </c>
      <c r="D147" s="80" t="s">
        <v>305</v>
      </c>
      <c r="E147" s="80" t="s">
        <v>35</v>
      </c>
      <c r="F147" s="79">
        <v>30</v>
      </c>
      <c r="G147" s="79">
        <v>1985</v>
      </c>
      <c r="H147" s="81">
        <v>17.289000000000001</v>
      </c>
      <c r="I147" s="81">
        <v>2.2949999999999999</v>
      </c>
      <c r="J147" s="81">
        <v>2.524</v>
      </c>
      <c r="K147" s="81">
        <v>0.17599999999999999</v>
      </c>
      <c r="L147" s="81">
        <v>2.2450000000000001</v>
      </c>
      <c r="M147" s="81">
        <v>10.225</v>
      </c>
      <c r="N147" s="82">
        <v>1495.78</v>
      </c>
      <c r="O147" s="81">
        <v>12.47</v>
      </c>
      <c r="P147" s="82">
        <v>1495.78</v>
      </c>
      <c r="Q147" s="83">
        <v>8.3367874954873057E-3</v>
      </c>
      <c r="R147" s="81">
        <v>83.494</v>
      </c>
      <c r="S147" s="84">
        <v>0.69607173514821707</v>
      </c>
      <c r="T147" s="84">
        <v>500.20724972923836</v>
      </c>
      <c r="U147" s="84">
        <v>41.764304108893029</v>
      </c>
      <c r="V147" s="171">
        <f t="shared" si="2"/>
        <v>38.315875329259654</v>
      </c>
    </row>
    <row r="148" spans="1:22" ht="15.95" customHeight="1" x14ac:dyDescent="0.25">
      <c r="A148" s="77" t="s">
        <v>32</v>
      </c>
      <c r="B148" s="77" t="s">
        <v>159</v>
      </c>
      <c r="C148" s="79">
        <v>7</v>
      </c>
      <c r="D148" s="80" t="s">
        <v>173</v>
      </c>
      <c r="E148" s="80" t="s">
        <v>445</v>
      </c>
      <c r="F148" s="79">
        <v>40</v>
      </c>
      <c r="G148" s="79">
        <v>1984</v>
      </c>
      <c r="H148" s="81">
        <v>31.082000000000001</v>
      </c>
      <c r="I148" s="81">
        <v>4.4160000000000004</v>
      </c>
      <c r="J148" s="81">
        <v>6.4379999999999997</v>
      </c>
      <c r="K148" s="81">
        <v>1.0409999999999999</v>
      </c>
      <c r="L148" s="81">
        <v>0</v>
      </c>
      <c r="M148" s="81">
        <v>19.187000000000001</v>
      </c>
      <c r="N148" s="82">
        <v>2229.13</v>
      </c>
      <c r="O148" s="81">
        <v>19.187000000000001</v>
      </c>
      <c r="P148" s="82">
        <v>2229.13</v>
      </c>
      <c r="Q148" s="83">
        <v>8.6070000000000001E-3</v>
      </c>
      <c r="R148" s="81">
        <v>102.46</v>
      </c>
      <c r="S148" s="84">
        <v>0.88</v>
      </c>
      <c r="T148" s="84">
        <v>516.41999999999996</v>
      </c>
      <c r="U148" s="84">
        <v>52.91</v>
      </c>
      <c r="V148" s="171">
        <f t="shared" si="2"/>
        <v>48.541284403669721</v>
      </c>
    </row>
    <row r="149" spans="1:22" ht="15.95" customHeight="1" x14ac:dyDescent="0.25">
      <c r="A149" s="183" t="s">
        <v>32</v>
      </c>
      <c r="B149" s="183" t="s">
        <v>59</v>
      </c>
      <c r="C149" s="184">
        <v>1</v>
      </c>
      <c r="D149" s="185" t="s">
        <v>412</v>
      </c>
      <c r="E149" s="185" t="s">
        <v>60</v>
      </c>
      <c r="F149" s="184">
        <v>40</v>
      </c>
      <c r="G149" s="184" t="s">
        <v>37</v>
      </c>
      <c r="H149" s="186">
        <v>29.6</v>
      </c>
      <c r="I149" s="186">
        <v>4.4211</v>
      </c>
      <c r="J149" s="186">
        <v>6.5830000000000002</v>
      </c>
      <c r="K149" s="186">
        <v>-0.80010000000000003</v>
      </c>
      <c r="L149" s="186">
        <v>0</v>
      </c>
      <c r="M149" s="186">
        <v>19.396000000000001</v>
      </c>
      <c r="N149" s="187">
        <v>2237.5300000000002</v>
      </c>
      <c r="O149" s="186">
        <v>19.396000000000001</v>
      </c>
      <c r="P149" s="187">
        <v>2237.5300000000002</v>
      </c>
      <c r="Q149" s="188">
        <v>8.6684871264295898E-3</v>
      </c>
      <c r="R149" s="186">
        <v>71.099999999999994</v>
      </c>
      <c r="S149" s="189">
        <v>0.61632943468914381</v>
      </c>
      <c r="T149" s="189">
        <v>520.10922758577533</v>
      </c>
      <c r="U149" s="189">
        <v>36.979766081348622</v>
      </c>
      <c r="V149" s="171">
        <f t="shared" si="2"/>
        <v>33.926390900319831</v>
      </c>
    </row>
    <row r="150" spans="1:22" ht="15.95" customHeight="1" x14ac:dyDescent="0.25">
      <c r="A150" s="77" t="s">
        <v>32</v>
      </c>
      <c r="B150" s="77" t="s">
        <v>40</v>
      </c>
      <c r="C150" s="79">
        <v>4</v>
      </c>
      <c r="D150" s="80" t="s">
        <v>392</v>
      </c>
      <c r="E150" s="80" t="s">
        <v>35</v>
      </c>
      <c r="F150" s="79">
        <v>21</v>
      </c>
      <c r="G150" s="79">
        <v>1980</v>
      </c>
      <c r="H150" s="81">
        <v>15.507999999999999</v>
      </c>
      <c r="I150" s="81">
        <v>1.7849999999999999</v>
      </c>
      <c r="J150" s="81">
        <v>4.6440000000000001</v>
      </c>
      <c r="K150" s="81">
        <v>2.5000000000000001E-2</v>
      </c>
      <c r="L150" s="81">
        <v>1.6339999999999999</v>
      </c>
      <c r="M150" s="81">
        <v>7.4450000000000003</v>
      </c>
      <c r="N150" s="82">
        <v>1046.24</v>
      </c>
      <c r="O150" s="81">
        <v>9.0790000000000006</v>
      </c>
      <c r="P150" s="82">
        <v>1046.24</v>
      </c>
      <c r="Q150" s="83">
        <v>8.6777412448386607E-3</v>
      </c>
      <c r="R150" s="81">
        <v>83.494</v>
      </c>
      <c r="S150" s="84">
        <v>0.72453932749655914</v>
      </c>
      <c r="T150" s="84">
        <v>520.66447469031959</v>
      </c>
      <c r="U150" s="84">
        <v>43.472359649793546</v>
      </c>
      <c r="V150" s="171">
        <f t="shared" si="2"/>
        <v>39.882898761278483</v>
      </c>
    </row>
    <row r="151" spans="1:22" ht="15.95" customHeight="1" x14ac:dyDescent="0.25">
      <c r="A151" s="77" t="s">
        <v>32</v>
      </c>
      <c r="B151" s="77" t="s">
        <v>159</v>
      </c>
      <c r="C151" s="79">
        <v>8</v>
      </c>
      <c r="D151" s="80" t="s">
        <v>134</v>
      </c>
      <c r="E151" s="80" t="s">
        <v>445</v>
      </c>
      <c r="F151" s="79">
        <v>45</v>
      </c>
      <c r="G151" s="79">
        <v>1967</v>
      </c>
      <c r="H151" s="81">
        <v>27.940999999999999</v>
      </c>
      <c r="I151" s="81">
        <v>2.996</v>
      </c>
      <c r="J151" s="81">
        <v>7.9080000000000004</v>
      </c>
      <c r="K151" s="81">
        <v>0.42099999999999999</v>
      </c>
      <c r="L151" s="81">
        <v>0</v>
      </c>
      <c r="M151" s="81">
        <v>16.616</v>
      </c>
      <c r="N151" s="82">
        <v>1901.38</v>
      </c>
      <c r="O151" s="81">
        <v>16.616</v>
      </c>
      <c r="P151" s="82">
        <v>1901.38</v>
      </c>
      <c r="Q151" s="83">
        <v>8.7379999999999992E-3</v>
      </c>
      <c r="R151" s="81">
        <v>102.46</v>
      </c>
      <c r="S151" s="84">
        <v>0.9</v>
      </c>
      <c r="T151" s="84">
        <v>524.28</v>
      </c>
      <c r="U151" s="84">
        <v>53.72</v>
      </c>
      <c r="V151" s="171">
        <f t="shared" si="2"/>
        <v>49.284403669724767</v>
      </c>
    </row>
    <row r="152" spans="1:22" ht="15.95" customHeight="1" x14ac:dyDescent="0.25">
      <c r="A152" s="77" t="s">
        <v>32</v>
      </c>
      <c r="B152" s="77" t="s">
        <v>40</v>
      </c>
      <c r="C152" s="79">
        <v>5</v>
      </c>
      <c r="D152" s="80" t="s">
        <v>307</v>
      </c>
      <c r="E152" s="80" t="s">
        <v>35</v>
      </c>
      <c r="F152" s="79">
        <v>30</v>
      </c>
      <c r="G152" s="79">
        <v>1961</v>
      </c>
      <c r="H152" s="81">
        <v>16.884</v>
      </c>
      <c r="I152" s="81">
        <v>2.9580000000000002</v>
      </c>
      <c r="J152" s="81">
        <v>2.1539999999999999</v>
      </c>
      <c r="K152" s="81">
        <v>0.36599999999999999</v>
      </c>
      <c r="L152" s="81">
        <v>2.1190000000000002</v>
      </c>
      <c r="M152" s="81">
        <v>9.6530000000000005</v>
      </c>
      <c r="N152" s="82">
        <v>1321.33</v>
      </c>
      <c r="O152" s="81">
        <v>11.772</v>
      </c>
      <c r="P152" s="82">
        <v>1321.33</v>
      </c>
      <c r="Q152" s="83">
        <v>8.9092051190845598E-3</v>
      </c>
      <c r="R152" s="81">
        <v>83.494</v>
      </c>
      <c r="S152" s="84">
        <v>0.7438651722128462</v>
      </c>
      <c r="T152" s="84">
        <v>534.55230714507366</v>
      </c>
      <c r="U152" s="84">
        <v>44.631910332770779</v>
      </c>
      <c r="V152" s="171">
        <f t="shared" si="2"/>
        <v>40.946706727312637</v>
      </c>
    </row>
    <row r="153" spans="1:22" ht="15.95" customHeight="1" x14ac:dyDescent="0.25">
      <c r="A153" s="77" t="s">
        <v>32</v>
      </c>
      <c r="B153" s="77" t="s">
        <v>81</v>
      </c>
      <c r="C153" s="79">
        <v>3</v>
      </c>
      <c r="D153" s="80" t="s">
        <v>463</v>
      </c>
      <c r="E153" s="80" t="s">
        <v>35</v>
      </c>
      <c r="F153" s="79">
        <v>12</v>
      </c>
      <c r="G153" s="79">
        <v>1989</v>
      </c>
      <c r="H153" s="81">
        <v>8.33</v>
      </c>
      <c r="I153" s="81">
        <v>0.89275499999999997</v>
      </c>
      <c r="J153" s="81">
        <v>1.770478</v>
      </c>
      <c r="K153" s="81">
        <v>-7.6755000000000004E-2</v>
      </c>
      <c r="L153" s="81">
        <v>1.0338339999999999</v>
      </c>
      <c r="M153" s="81">
        <v>5.7435219999999996</v>
      </c>
      <c r="N153" s="82">
        <v>638.54999999999995</v>
      </c>
      <c r="O153" s="81">
        <v>5.7435219999999996</v>
      </c>
      <c r="P153" s="82">
        <v>638.54999999999995</v>
      </c>
      <c r="Q153" s="83">
        <v>8.9899999999999997E-3</v>
      </c>
      <c r="R153" s="81">
        <v>117.9</v>
      </c>
      <c r="S153" s="84">
        <v>1.0599210000000001</v>
      </c>
      <c r="T153" s="84">
        <v>539.4</v>
      </c>
      <c r="U153" s="84">
        <v>63.595260000000003</v>
      </c>
      <c r="V153" s="171">
        <f t="shared" si="2"/>
        <v>58.344275229357798</v>
      </c>
    </row>
    <row r="154" spans="1:22" ht="15.95" customHeight="1" x14ac:dyDescent="0.25">
      <c r="A154" s="77" t="s">
        <v>32</v>
      </c>
      <c r="B154" s="77" t="s">
        <v>159</v>
      </c>
      <c r="C154" s="79">
        <v>9</v>
      </c>
      <c r="D154" s="80" t="s">
        <v>133</v>
      </c>
      <c r="E154" s="80" t="s">
        <v>445</v>
      </c>
      <c r="F154" s="79">
        <v>45</v>
      </c>
      <c r="G154" s="79">
        <v>1979</v>
      </c>
      <c r="H154" s="81">
        <v>32.103000000000002</v>
      </c>
      <c r="I154" s="81">
        <v>3.68</v>
      </c>
      <c r="J154" s="81">
        <v>6.6580000000000004</v>
      </c>
      <c r="K154" s="81">
        <v>1.165</v>
      </c>
      <c r="L154" s="81">
        <v>0</v>
      </c>
      <c r="M154" s="81">
        <v>20.6</v>
      </c>
      <c r="N154" s="82">
        <v>2290.4699999999998</v>
      </c>
      <c r="O154" s="81">
        <v>20.6</v>
      </c>
      <c r="P154" s="82">
        <v>2290.4699999999998</v>
      </c>
      <c r="Q154" s="83">
        <v>8.9929999999999993E-3</v>
      </c>
      <c r="R154" s="81">
        <v>102.46</v>
      </c>
      <c r="S154" s="84">
        <v>0.92</v>
      </c>
      <c r="T154" s="84">
        <v>539.58000000000004</v>
      </c>
      <c r="U154" s="84">
        <v>55.29</v>
      </c>
      <c r="V154" s="171">
        <f t="shared" si="2"/>
        <v>50.724770642201833</v>
      </c>
    </row>
    <row r="155" spans="1:22" ht="15.95" customHeight="1" x14ac:dyDescent="0.25">
      <c r="A155" s="77" t="s">
        <v>32</v>
      </c>
      <c r="B155" s="77" t="s">
        <v>81</v>
      </c>
      <c r="C155" s="79">
        <v>5</v>
      </c>
      <c r="D155" s="80" t="s">
        <v>332</v>
      </c>
      <c r="E155" s="80" t="s">
        <v>35</v>
      </c>
      <c r="F155" s="79">
        <v>22</v>
      </c>
      <c r="G155" s="79">
        <v>1986</v>
      </c>
      <c r="H155" s="81">
        <v>14.944000000000001</v>
      </c>
      <c r="I155" s="81">
        <v>1.484712</v>
      </c>
      <c r="J155" s="81">
        <v>3.2083110000000001</v>
      </c>
      <c r="K155" s="81">
        <v>-0.107712</v>
      </c>
      <c r="L155" s="81">
        <v>1.8645640000000001</v>
      </c>
      <c r="M155" s="81">
        <v>10.358689</v>
      </c>
      <c r="N155" s="82">
        <v>1144.1600000000001</v>
      </c>
      <c r="O155" s="81">
        <v>10.358689</v>
      </c>
      <c r="P155" s="82">
        <v>1144.1600000000001</v>
      </c>
      <c r="Q155" s="83">
        <v>9.0500000000000008E-3</v>
      </c>
      <c r="R155" s="81">
        <v>117.9</v>
      </c>
      <c r="S155" s="84">
        <v>1.0669950000000001</v>
      </c>
      <c r="T155" s="84">
        <v>543</v>
      </c>
      <c r="U155" s="84">
        <v>64.0197</v>
      </c>
      <c r="V155" s="171">
        <f t="shared" si="2"/>
        <v>58.733669724770635</v>
      </c>
    </row>
    <row r="156" spans="1:22" ht="15.95" customHeight="1" x14ac:dyDescent="0.25">
      <c r="A156" s="77" t="s">
        <v>32</v>
      </c>
      <c r="B156" s="77" t="s">
        <v>40</v>
      </c>
      <c r="C156" s="79">
        <v>6</v>
      </c>
      <c r="D156" s="80" t="s">
        <v>393</v>
      </c>
      <c r="E156" s="80" t="s">
        <v>35</v>
      </c>
      <c r="F156" s="79">
        <v>75</v>
      </c>
      <c r="G156" s="79">
        <v>1973</v>
      </c>
      <c r="H156" s="81">
        <v>52.676000000000002</v>
      </c>
      <c r="I156" s="81">
        <v>6.8339999999999996</v>
      </c>
      <c r="J156" s="81">
        <v>9.5</v>
      </c>
      <c r="K156" s="81">
        <v>1.601</v>
      </c>
      <c r="L156" s="81"/>
      <c r="M156" s="81">
        <v>36.341999999999999</v>
      </c>
      <c r="N156" s="82">
        <v>3985.32</v>
      </c>
      <c r="O156" s="81">
        <v>36.341999999999999</v>
      </c>
      <c r="P156" s="82">
        <v>3985.32</v>
      </c>
      <c r="Q156" s="83">
        <v>9.1189666074493383E-3</v>
      </c>
      <c r="R156" s="81">
        <v>83.494</v>
      </c>
      <c r="S156" s="84">
        <v>0.76137899792237507</v>
      </c>
      <c r="T156" s="84">
        <v>547.1379964469603</v>
      </c>
      <c r="U156" s="84">
        <v>45.682739875342499</v>
      </c>
      <c r="V156" s="171">
        <f t="shared" si="2"/>
        <v>41.910770527837151</v>
      </c>
    </row>
    <row r="157" spans="1:22" ht="15.95" customHeight="1" x14ac:dyDescent="0.2">
      <c r="A157" s="183" t="s">
        <v>32</v>
      </c>
      <c r="B157" s="183" t="s">
        <v>91</v>
      </c>
      <c r="C157" s="191">
        <v>6</v>
      </c>
      <c r="D157" s="192" t="s">
        <v>99</v>
      </c>
      <c r="E157" s="193" t="s">
        <v>62</v>
      </c>
      <c r="F157" s="191">
        <v>25</v>
      </c>
      <c r="G157" s="191">
        <v>1978</v>
      </c>
      <c r="H157" s="194">
        <v>15.04</v>
      </c>
      <c r="I157" s="194">
        <v>1.226</v>
      </c>
      <c r="J157" s="194">
        <v>2.6880000000000002</v>
      </c>
      <c r="K157" s="194">
        <v>0.253</v>
      </c>
      <c r="L157" s="194">
        <v>0</v>
      </c>
      <c r="M157" s="194">
        <v>10.872999999999999</v>
      </c>
      <c r="N157" s="195">
        <v>1186.04</v>
      </c>
      <c r="O157" s="194">
        <v>10.872999999999999</v>
      </c>
      <c r="P157" s="195">
        <v>1186.04</v>
      </c>
      <c r="Q157" s="196">
        <v>9.1674817038211193E-3</v>
      </c>
      <c r="R157" s="194">
        <v>99</v>
      </c>
      <c r="S157" s="197">
        <v>0.90758068867829078</v>
      </c>
      <c r="T157" s="197">
        <v>550.04890222926713</v>
      </c>
      <c r="U157" s="197">
        <v>54.45484132069744</v>
      </c>
      <c r="V157" s="171">
        <f t="shared" si="2"/>
        <v>49.958570018988475</v>
      </c>
    </row>
    <row r="158" spans="1:22" ht="15.95" customHeight="1" x14ac:dyDescent="0.2">
      <c r="A158" s="183" t="s">
        <v>32</v>
      </c>
      <c r="B158" s="183" t="s">
        <v>91</v>
      </c>
      <c r="C158" s="191">
        <v>4</v>
      </c>
      <c r="D158" s="192" t="s">
        <v>252</v>
      </c>
      <c r="E158" s="193" t="s">
        <v>35</v>
      </c>
      <c r="F158" s="191">
        <v>39</v>
      </c>
      <c r="G158" s="191">
        <v>1964</v>
      </c>
      <c r="H158" s="194">
        <v>23.582000000000001</v>
      </c>
      <c r="I158" s="194">
        <v>3.6259999999999999</v>
      </c>
      <c r="J158" s="194">
        <v>4.3540000000000001</v>
      </c>
      <c r="K158" s="194">
        <v>-0.158</v>
      </c>
      <c r="L158" s="194">
        <v>2.8370000000000002</v>
      </c>
      <c r="M158" s="194">
        <v>12.923</v>
      </c>
      <c r="N158" s="195">
        <v>1710.82</v>
      </c>
      <c r="O158" s="194">
        <v>15.76</v>
      </c>
      <c r="P158" s="195">
        <v>1710.82</v>
      </c>
      <c r="Q158" s="196">
        <v>9.2119568394103419E-3</v>
      </c>
      <c r="R158" s="194">
        <v>99</v>
      </c>
      <c r="S158" s="197">
        <v>0.9119837271016239</v>
      </c>
      <c r="T158" s="197">
        <v>552.71741036462049</v>
      </c>
      <c r="U158" s="197">
        <v>54.719023626097425</v>
      </c>
      <c r="V158" s="171">
        <f t="shared" si="2"/>
        <v>50.200939106511392</v>
      </c>
    </row>
    <row r="159" spans="1:22" ht="15.95" customHeight="1" x14ac:dyDescent="0.25">
      <c r="A159" s="77" t="s">
        <v>32</v>
      </c>
      <c r="B159" s="77" t="s">
        <v>40</v>
      </c>
      <c r="C159" s="79">
        <v>7</v>
      </c>
      <c r="D159" s="80" t="s">
        <v>308</v>
      </c>
      <c r="E159" s="80" t="s">
        <v>35</v>
      </c>
      <c r="F159" s="79">
        <v>54</v>
      </c>
      <c r="G159" s="79">
        <v>1976</v>
      </c>
      <c r="H159" s="81">
        <v>38.569000000000003</v>
      </c>
      <c r="I159" s="81">
        <v>5.0999999999999996</v>
      </c>
      <c r="J159" s="81">
        <v>6.4870000000000001</v>
      </c>
      <c r="K159" s="81">
        <v>-0.47699999999999998</v>
      </c>
      <c r="L159" s="81"/>
      <c r="M159" s="81">
        <v>26.981999999999999</v>
      </c>
      <c r="N159" s="82">
        <v>2898.56</v>
      </c>
      <c r="O159" s="81">
        <v>26.402999999999999</v>
      </c>
      <c r="P159" s="82">
        <v>2836.29</v>
      </c>
      <c r="Q159" s="83">
        <v>9.3089916757454275E-3</v>
      </c>
      <c r="R159" s="81">
        <v>83.494</v>
      </c>
      <c r="S159" s="84">
        <v>0.77724495097468871</v>
      </c>
      <c r="T159" s="84">
        <v>558.53950054472568</v>
      </c>
      <c r="U159" s="84">
        <v>46.634697058481322</v>
      </c>
      <c r="V159" s="171">
        <f t="shared" si="2"/>
        <v>42.78412574172598</v>
      </c>
    </row>
    <row r="160" spans="1:22" ht="15.95" customHeight="1" x14ac:dyDescent="0.25">
      <c r="A160" s="77" t="s">
        <v>32</v>
      </c>
      <c r="B160" s="77" t="s">
        <v>81</v>
      </c>
      <c r="C160" s="79">
        <v>8</v>
      </c>
      <c r="D160" s="80" t="s">
        <v>209</v>
      </c>
      <c r="E160" s="80" t="s">
        <v>35</v>
      </c>
      <c r="F160" s="79">
        <v>10</v>
      </c>
      <c r="G160" s="79">
        <v>1963</v>
      </c>
      <c r="H160" s="81">
        <v>6.6150000000000002</v>
      </c>
      <c r="I160" s="81">
        <v>0.68957100000000005</v>
      </c>
      <c r="J160" s="81">
        <v>1.6971780000000001</v>
      </c>
      <c r="K160" s="81">
        <v>-2.6571000000000001E-2</v>
      </c>
      <c r="L160" s="81">
        <v>0</v>
      </c>
      <c r="M160" s="81">
        <v>4.2548219999999999</v>
      </c>
      <c r="N160" s="82">
        <v>446.39</v>
      </c>
      <c r="O160" s="81">
        <v>4.2548219999999999</v>
      </c>
      <c r="P160" s="82">
        <v>446.39</v>
      </c>
      <c r="Q160" s="83">
        <v>9.5300000000000003E-3</v>
      </c>
      <c r="R160" s="81">
        <v>117.9</v>
      </c>
      <c r="S160" s="84">
        <v>1.1235870000000001</v>
      </c>
      <c r="T160" s="84">
        <v>571.79999999999995</v>
      </c>
      <c r="U160" s="84">
        <v>67.415220000000005</v>
      </c>
      <c r="V160" s="171">
        <f t="shared" si="2"/>
        <v>61.848825688073397</v>
      </c>
    </row>
    <row r="161" spans="1:22" ht="15.95" customHeight="1" x14ac:dyDescent="0.25">
      <c r="A161" s="77" t="s">
        <v>32</v>
      </c>
      <c r="B161" s="77" t="s">
        <v>81</v>
      </c>
      <c r="C161" s="79">
        <v>4</v>
      </c>
      <c r="D161" s="80" t="s">
        <v>210</v>
      </c>
      <c r="E161" s="80" t="s">
        <v>35</v>
      </c>
      <c r="F161" s="79">
        <v>10</v>
      </c>
      <c r="G161" s="79">
        <v>1961</v>
      </c>
      <c r="H161" s="81">
        <v>6.68</v>
      </c>
      <c r="I161" s="81">
        <v>0.62520900000000001</v>
      </c>
      <c r="J161" s="81">
        <v>1.756686</v>
      </c>
      <c r="K161" s="81">
        <v>3.7790999999999998E-2</v>
      </c>
      <c r="L161" s="81">
        <v>0</v>
      </c>
      <c r="M161" s="81">
        <v>4.2603109999999997</v>
      </c>
      <c r="N161" s="82">
        <v>442.2</v>
      </c>
      <c r="O161" s="81">
        <v>4.2603109999999997</v>
      </c>
      <c r="P161" s="82">
        <v>442.2</v>
      </c>
      <c r="Q161" s="83">
        <v>9.6299999999999997E-3</v>
      </c>
      <c r="R161" s="81">
        <v>117.9</v>
      </c>
      <c r="S161" s="84">
        <v>1.1353770000000001</v>
      </c>
      <c r="T161" s="84">
        <v>577.79999999999995</v>
      </c>
      <c r="U161" s="84">
        <v>68.122619999999998</v>
      </c>
      <c r="V161" s="171">
        <f t="shared" si="2"/>
        <v>62.497816513761464</v>
      </c>
    </row>
    <row r="162" spans="1:22" ht="15.95" customHeight="1" x14ac:dyDescent="0.25">
      <c r="A162" s="183" t="s">
        <v>32</v>
      </c>
      <c r="B162" s="183" t="s">
        <v>59</v>
      </c>
      <c r="C162" s="184">
        <v>2</v>
      </c>
      <c r="D162" s="185" t="s">
        <v>316</v>
      </c>
      <c r="E162" s="185" t="s">
        <v>60</v>
      </c>
      <c r="F162" s="184">
        <v>20</v>
      </c>
      <c r="G162" s="184" t="s">
        <v>37</v>
      </c>
      <c r="H162" s="186">
        <v>15.8</v>
      </c>
      <c r="I162" s="186">
        <v>2.597</v>
      </c>
      <c r="J162" s="186">
        <v>3.7835999999999999</v>
      </c>
      <c r="K162" s="186">
        <v>-0.71</v>
      </c>
      <c r="L162" s="186">
        <v>0</v>
      </c>
      <c r="M162" s="186">
        <v>10.1294</v>
      </c>
      <c r="N162" s="187">
        <v>1051.3800000000001</v>
      </c>
      <c r="O162" s="186">
        <v>10.1294</v>
      </c>
      <c r="P162" s="187">
        <v>1051.3800000000001</v>
      </c>
      <c r="Q162" s="188">
        <v>9.6343852841027974E-3</v>
      </c>
      <c r="R162" s="186">
        <v>71.099999999999994</v>
      </c>
      <c r="S162" s="189">
        <v>0.68500479369970879</v>
      </c>
      <c r="T162" s="189">
        <v>578.06311704616792</v>
      </c>
      <c r="U162" s="189">
        <v>41.100287621982531</v>
      </c>
      <c r="V162" s="171">
        <f t="shared" si="2"/>
        <v>37.706685891727091</v>
      </c>
    </row>
    <row r="163" spans="1:22" ht="15.95" customHeight="1" x14ac:dyDescent="0.25">
      <c r="A163" s="77" t="s">
        <v>32</v>
      </c>
      <c r="B163" s="77" t="s">
        <v>40</v>
      </c>
      <c r="C163" s="79">
        <v>8</v>
      </c>
      <c r="D163" s="80" t="s">
        <v>394</v>
      </c>
      <c r="E163" s="80" t="s">
        <v>35</v>
      </c>
      <c r="F163" s="79">
        <v>107</v>
      </c>
      <c r="G163" s="79">
        <v>1980</v>
      </c>
      <c r="H163" s="81">
        <v>79.5</v>
      </c>
      <c r="I163" s="81">
        <v>9.0269999999999992</v>
      </c>
      <c r="J163" s="81">
        <v>10.701000000000001</v>
      </c>
      <c r="K163" s="81">
        <v>-1.397</v>
      </c>
      <c r="L163" s="81">
        <v>10.759</v>
      </c>
      <c r="M163" s="81">
        <v>49.012999999999998</v>
      </c>
      <c r="N163" s="82">
        <v>6230.47</v>
      </c>
      <c r="O163" s="81">
        <v>59.661000000000001</v>
      </c>
      <c r="P163" s="82">
        <v>6166.51</v>
      </c>
      <c r="Q163" s="83">
        <v>9.675002554118942E-3</v>
      </c>
      <c r="R163" s="81">
        <v>83.494</v>
      </c>
      <c r="S163" s="84">
        <v>0.80780466325360689</v>
      </c>
      <c r="T163" s="84">
        <v>580.5001532471365</v>
      </c>
      <c r="U163" s="84">
        <v>48.468279795216411</v>
      </c>
      <c r="V163" s="171">
        <f t="shared" si="2"/>
        <v>44.466311738730646</v>
      </c>
    </row>
    <row r="164" spans="1:22" ht="15.95" customHeight="1" x14ac:dyDescent="0.25">
      <c r="A164" s="183" t="s">
        <v>32</v>
      </c>
      <c r="B164" s="183" t="s">
        <v>59</v>
      </c>
      <c r="C164" s="184">
        <v>3</v>
      </c>
      <c r="D164" s="185" t="s">
        <v>317</v>
      </c>
      <c r="E164" s="190" t="s">
        <v>60</v>
      </c>
      <c r="F164" s="184">
        <v>19</v>
      </c>
      <c r="G164" s="184" t="s">
        <v>37</v>
      </c>
      <c r="H164" s="186">
        <v>18.700000000000003</v>
      </c>
      <c r="I164" s="186">
        <v>1.5770999999999999</v>
      </c>
      <c r="J164" s="186">
        <v>3.6960000000000002</v>
      </c>
      <c r="K164" s="186">
        <v>-9.8100000000000007E-2</v>
      </c>
      <c r="L164" s="186">
        <v>0</v>
      </c>
      <c r="M164" s="186">
        <v>13.525</v>
      </c>
      <c r="N164" s="187">
        <v>1384.8</v>
      </c>
      <c r="O164" s="186">
        <v>13.525</v>
      </c>
      <c r="P164" s="187">
        <v>1384.8</v>
      </c>
      <c r="Q164" s="188">
        <v>9.7667533217793197E-3</v>
      </c>
      <c r="R164" s="186">
        <v>71.099999999999994</v>
      </c>
      <c r="S164" s="189">
        <v>0.69441616117850957</v>
      </c>
      <c r="T164" s="189">
        <v>586.00519930675921</v>
      </c>
      <c r="U164" s="189">
        <v>41.664969670710576</v>
      </c>
      <c r="V164" s="171">
        <f t="shared" si="2"/>
        <v>38.224742817165662</v>
      </c>
    </row>
    <row r="165" spans="1:22" ht="15.95" customHeight="1" x14ac:dyDescent="0.25">
      <c r="A165" s="77" t="s">
        <v>32</v>
      </c>
      <c r="B165" s="77" t="s">
        <v>40</v>
      </c>
      <c r="C165" s="79">
        <v>9</v>
      </c>
      <c r="D165" s="80" t="s">
        <v>395</v>
      </c>
      <c r="E165" s="80" t="s">
        <v>35</v>
      </c>
      <c r="F165" s="79">
        <v>22</v>
      </c>
      <c r="G165" s="79">
        <v>1989</v>
      </c>
      <c r="H165" s="81">
        <v>16.562000000000001</v>
      </c>
      <c r="I165" s="81">
        <v>2.448</v>
      </c>
      <c r="J165" s="81">
        <v>2.476</v>
      </c>
      <c r="K165" s="81">
        <v>0.65900000000000003</v>
      </c>
      <c r="L165" s="81">
        <v>2.0950000000000002</v>
      </c>
      <c r="M165" s="81">
        <v>9.5429999999999993</v>
      </c>
      <c r="N165" s="82">
        <v>1176.23</v>
      </c>
      <c r="O165" s="81">
        <v>11.638</v>
      </c>
      <c r="P165" s="82">
        <v>1176.23</v>
      </c>
      <c r="Q165" s="83">
        <v>9.8943233891330782E-3</v>
      </c>
      <c r="R165" s="81">
        <v>83.494</v>
      </c>
      <c r="S165" s="84">
        <v>0.82611663705227723</v>
      </c>
      <c r="T165" s="84">
        <v>593.65940334798472</v>
      </c>
      <c r="U165" s="84">
        <v>49.566998223136636</v>
      </c>
      <c r="V165" s="171">
        <f t="shared" si="2"/>
        <v>45.474310296455627</v>
      </c>
    </row>
    <row r="166" spans="1:22" ht="15.95" customHeight="1" x14ac:dyDescent="0.25">
      <c r="A166" s="77" t="s">
        <v>32</v>
      </c>
      <c r="B166" s="77" t="s">
        <v>159</v>
      </c>
      <c r="C166" s="79">
        <v>10</v>
      </c>
      <c r="D166" s="80" t="s">
        <v>328</v>
      </c>
      <c r="E166" s="80" t="s">
        <v>445</v>
      </c>
      <c r="F166" s="79">
        <v>20</v>
      </c>
      <c r="G166" s="79">
        <v>1967</v>
      </c>
      <c r="H166" s="81">
        <v>15.06</v>
      </c>
      <c r="I166" s="81">
        <v>1.9450000000000001</v>
      </c>
      <c r="J166" s="81">
        <v>2.7149999999999999</v>
      </c>
      <c r="K166" s="81">
        <v>0.35</v>
      </c>
      <c r="L166" s="81">
        <v>0</v>
      </c>
      <c r="M166" s="81">
        <v>10.050000000000001</v>
      </c>
      <c r="N166" s="82">
        <v>1013.03</v>
      </c>
      <c r="O166" s="81">
        <v>10.050000000000001</v>
      </c>
      <c r="P166" s="82">
        <v>1013.03</v>
      </c>
      <c r="Q166" s="83">
        <v>9.92E-3</v>
      </c>
      <c r="R166" s="81">
        <v>102.46</v>
      </c>
      <c r="S166" s="84">
        <v>1.02</v>
      </c>
      <c r="T166" s="84">
        <v>595.20000000000005</v>
      </c>
      <c r="U166" s="84">
        <v>60.98</v>
      </c>
      <c r="V166" s="171">
        <f t="shared" si="2"/>
        <v>55.944954128440358</v>
      </c>
    </row>
    <row r="167" spans="1:22" ht="15.95" customHeight="1" x14ac:dyDescent="0.25">
      <c r="A167" s="183" t="s">
        <v>32</v>
      </c>
      <c r="B167" s="183" t="s">
        <v>59</v>
      </c>
      <c r="C167" s="184">
        <v>4</v>
      </c>
      <c r="D167" s="185" t="s">
        <v>413</v>
      </c>
      <c r="E167" s="185" t="s">
        <v>60</v>
      </c>
      <c r="F167" s="184">
        <v>48</v>
      </c>
      <c r="G167" s="184" t="s">
        <v>37</v>
      </c>
      <c r="H167" s="186">
        <v>30.099999999999998</v>
      </c>
      <c r="I167" s="186">
        <v>2.9123999999999999</v>
      </c>
      <c r="J167" s="186">
        <v>7.6368</v>
      </c>
      <c r="K167" s="186">
        <v>0.30059999999999998</v>
      </c>
      <c r="L167" s="186">
        <v>0</v>
      </c>
      <c r="M167" s="186">
        <v>19.2502</v>
      </c>
      <c r="N167" s="187">
        <v>1933.64</v>
      </c>
      <c r="O167" s="186">
        <v>19.2502</v>
      </c>
      <c r="P167" s="187">
        <v>1933.64</v>
      </c>
      <c r="Q167" s="188">
        <v>9.9554208642767001E-3</v>
      </c>
      <c r="R167" s="186">
        <v>71.099999999999994</v>
      </c>
      <c r="S167" s="189">
        <v>0.7078304234500733</v>
      </c>
      <c r="T167" s="189">
        <v>597.32525185660199</v>
      </c>
      <c r="U167" s="189">
        <v>42.4698254070044</v>
      </c>
      <c r="V167" s="171">
        <f t="shared" si="2"/>
        <v>38.963142575233391</v>
      </c>
    </row>
    <row r="168" spans="1:22" ht="15.95" customHeight="1" x14ac:dyDescent="0.25">
      <c r="A168" s="77" t="s">
        <v>32</v>
      </c>
      <c r="B168" s="77" t="s">
        <v>160</v>
      </c>
      <c r="C168" s="79">
        <v>11</v>
      </c>
      <c r="D168" s="80" t="s">
        <v>135</v>
      </c>
      <c r="E168" s="80" t="s">
        <v>445</v>
      </c>
      <c r="F168" s="79">
        <v>60</v>
      </c>
      <c r="G168" s="79">
        <v>1972</v>
      </c>
      <c r="H168" s="81">
        <v>41.344000000000001</v>
      </c>
      <c r="I168" s="81">
        <v>4.3899999999999997</v>
      </c>
      <c r="J168" s="81">
        <v>9.0749999999999993</v>
      </c>
      <c r="K168" s="81">
        <v>0.96499999999999997</v>
      </c>
      <c r="L168" s="81">
        <v>0</v>
      </c>
      <c r="M168" s="81">
        <v>26.914000000000001</v>
      </c>
      <c r="N168" s="82">
        <v>2696.14</v>
      </c>
      <c r="O168" s="81">
        <v>26.914000000000001</v>
      </c>
      <c r="P168" s="82">
        <v>2696.14</v>
      </c>
      <c r="Q168" s="83">
        <v>9.9819999999999996E-3</v>
      </c>
      <c r="R168" s="81">
        <v>102.46</v>
      </c>
      <c r="S168" s="84">
        <v>1.02</v>
      </c>
      <c r="T168" s="84">
        <v>598.91999999999996</v>
      </c>
      <c r="U168" s="84">
        <v>61.37</v>
      </c>
      <c r="V168" s="171">
        <f t="shared" si="2"/>
        <v>56.302752293577974</v>
      </c>
    </row>
    <row r="169" spans="1:22" ht="15.95" customHeight="1" x14ac:dyDescent="0.2">
      <c r="A169" s="77" t="s">
        <v>32</v>
      </c>
      <c r="B169" s="77" t="s">
        <v>42</v>
      </c>
      <c r="C169" s="172">
        <v>1</v>
      </c>
      <c r="D169" s="173" t="s">
        <v>45</v>
      </c>
      <c r="E169" s="174"/>
      <c r="F169" s="175">
        <v>24</v>
      </c>
      <c r="G169" s="176" t="s">
        <v>37</v>
      </c>
      <c r="H169" s="177">
        <v>17.86</v>
      </c>
      <c r="I169" s="177">
        <v>1.81</v>
      </c>
      <c r="J169" s="177">
        <v>3.97</v>
      </c>
      <c r="K169" s="177">
        <v>7.0000000000000007E-2</v>
      </c>
      <c r="L169" s="177">
        <v>2.16</v>
      </c>
      <c r="M169" s="177">
        <v>9.85</v>
      </c>
      <c r="N169" s="178">
        <v>1198.92</v>
      </c>
      <c r="O169" s="177">
        <v>12.01</v>
      </c>
      <c r="P169" s="178">
        <v>1198.92</v>
      </c>
      <c r="Q169" s="179">
        <v>1.0017348947385979E-2</v>
      </c>
      <c r="R169" s="78">
        <v>81.5</v>
      </c>
      <c r="S169" s="180">
        <v>0.81641393921195726</v>
      </c>
      <c r="T169" s="180">
        <v>601.04093684315876</v>
      </c>
      <c r="U169" s="180">
        <v>48.984836352717437</v>
      </c>
      <c r="V169" s="171">
        <f t="shared" si="2"/>
        <v>44.940216837355443</v>
      </c>
    </row>
    <row r="170" spans="1:22" ht="15.95" customHeight="1" x14ac:dyDescent="0.2">
      <c r="A170" s="77" t="s">
        <v>32</v>
      </c>
      <c r="B170" s="77" t="s">
        <v>46</v>
      </c>
      <c r="C170" s="172">
        <v>2</v>
      </c>
      <c r="D170" s="173" t="s">
        <v>73</v>
      </c>
      <c r="E170" s="174"/>
      <c r="F170" s="175">
        <v>60</v>
      </c>
      <c r="G170" s="176" t="s">
        <v>37</v>
      </c>
      <c r="H170" s="177">
        <v>37.83</v>
      </c>
      <c r="I170" s="177">
        <v>4.6100000000000003</v>
      </c>
      <c r="J170" s="177">
        <v>5.59</v>
      </c>
      <c r="K170" s="177">
        <v>0.35</v>
      </c>
      <c r="L170" s="177">
        <v>4.9104000000000001</v>
      </c>
      <c r="M170" s="177">
        <v>22.369600000000002</v>
      </c>
      <c r="N170" s="181">
        <v>2714.45</v>
      </c>
      <c r="O170" s="177">
        <v>27.28</v>
      </c>
      <c r="P170" s="181">
        <v>2714.45</v>
      </c>
      <c r="Q170" s="179">
        <v>1.0049918031277055E-2</v>
      </c>
      <c r="R170" s="78">
        <v>81.5</v>
      </c>
      <c r="S170" s="180">
        <v>0.81906831954907999</v>
      </c>
      <c r="T170" s="180">
        <v>602.99508187662332</v>
      </c>
      <c r="U170" s="180">
        <v>49.144099172944799</v>
      </c>
      <c r="V170" s="171">
        <f t="shared" si="2"/>
        <v>45.086329516463117</v>
      </c>
    </row>
    <row r="171" spans="1:22" ht="15.95" customHeight="1" x14ac:dyDescent="0.25">
      <c r="A171" s="77" t="s">
        <v>32</v>
      </c>
      <c r="B171" s="77" t="s">
        <v>40</v>
      </c>
      <c r="C171" s="79">
        <v>10</v>
      </c>
      <c r="D171" s="80" t="s">
        <v>309</v>
      </c>
      <c r="E171" s="80" t="s">
        <v>35</v>
      </c>
      <c r="F171" s="79">
        <v>30</v>
      </c>
      <c r="G171" s="79">
        <v>1980</v>
      </c>
      <c r="H171" s="81">
        <v>20.939</v>
      </c>
      <c r="I171" s="81">
        <v>1.9379999999999999</v>
      </c>
      <c r="J171" s="81">
        <v>3.74</v>
      </c>
      <c r="K171" s="81">
        <v>0.47399999999999998</v>
      </c>
      <c r="L171" s="81"/>
      <c r="M171" s="81">
        <v>15.260999999999999</v>
      </c>
      <c r="N171" s="82">
        <v>1497.03</v>
      </c>
      <c r="O171" s="81">
        <v>15.260999999999999</v>
      </c>
      <c r="P171" s="82">
        <v>1497.03</v>
      </c>
      <c r="Q171" s="83">
        <v>1.0194184485280856E-2</v>
      </c>
      <c r="R171" s="81">
        <v>83.494</v>
      </c>
      <c r="S171" s="84">
        <v>0.85115323941403975</v>
      </c>
      <c r="T171" s="84">
        <v>611.65106911685132</v>
      </c>
      <c r="U171" s="84">
        <v>51.069194364842382</v>
      </c>
      <c r="V171" s="171">
        <f t="shared" si="2"/>
        <v>46.852471894350806</v>
      </c>
    </row>
    <row r="172" spans="1:22" ht="15.95" customHeight="1" x14ac:dyDescent="0.2">
      <c r="A172" s="77" t="s">
        <v>32</v>
      </c>
      <c r="B172" s="77" t="s">
        <v>41</v>
      </c>
      <c r="C172" s="172">
        <v>3</v>
      </c>
      <c r="D172" s="173" t="s">
        <v>195</v>
      </c>
      <c r="E172" s="174"/>
      <c r="F172" s="175">
        <v>61</v>
      </c>
      <c r="G172" s="176" t="s">
        <v>37</v>
      </c>
      <c r="H172" s="177">
        <v>35.590000000000003</v>
      </c>
      <c r="I172" s="177">
        <v>5.08</v>
      </c>
      <c r="J172" s="177">
        <v>6.23</v>
      </c>
      <c r="K172" s="177">
        <v>0.17</v>
      </c>
      <c r="L172" s="177">
        <v>4.3397999999999994</v>
      </c>
      <c r="M172" s="177">
        <v>19.770199999999999</v>
      </c>
      <c r="N172" s="178">
        <v>2339.7600000000002</v>
      </c>
      <c r="O172" s="177">
        <v>24.11</v>
      </c>
      <c r="P172" s="178">
        <v>2339.7600000000002</v>
      </c>
      <c r="Q172" s="179">
        <v>1.0304475672718569E-2</v>
      </c>
      <c r="R172" s="78">
        <v>81.5</v>
      </c>
      <c r="S172" s="180">
        <v>0.83981476732656335</v>
      </c>
      <c r="T172" s="180">
        <v>618.26854036311408</v>
      </c>
      <c r="U172" s="180">
        <v>50.388886039593793</v>
      </c>
      <c r="V172" s="171">
        <f t="shared" si="2"/>
        <v>46.22833581614109</v>
      </c>
    </row>
    <row r="173" spans="1:22" ht="15.95" customHeight="1" x14ac:dyDescent="0.2">
      <c r="A173" s="183" t="s">
        <v>32</v>
      </c>
      <c r="B173" s="183" t="s">
        <v>91</v>
      </c>
      <c r="C173" s="191">
        <v>1</v>
      </c>
      <c r="D173" s="192" t="s">
        <v>249</v>
      </c>
      <c r="E173" s="193" t="s">
        <v>36</v>
      </c>
      <c r="F173" s="191">
        <v>45</v>
      </c>
      <c r="G173" s="191">
        <v>1974</v>
      </c>
      <c r="H173" s="194">
        <v>36.01</v>
      </c>
      <c r="I173" s="194">
        <v>2.806</v>
      </c>
      <c r="J173" s="194">
        <v>5.9459999999999997</v>
      </c>
      <c r="K173" s="194">
        <v>0.40699999999999997</v>
      </c>
      <c r="L173" s="194">
        <v>0</v>
      </c>
      <c r="M173" s="194">
        <v>26.850999999999999</v>
      </c>
      <c r="N173" s="195">
        <v>2568.9299999999998</v>
      </c>
      <c r="O173" s="194">
        <v>26.850999999999999</v>
      </c>
      <c r="P173" s="195">
        <v>2568.9299999999998</v>
      </c>
      <c r="Q173" s="196">
        <v>1.0452211621180802E-2</v>
      </c>
      <c r="R173" s="194">
        <v>99</v>
      </c>
      <c r="S173" s="197">
        <v>1.0347689504968995</v>
      </c>
      <c r="T173" s="197">
        <v>627.13269727084821</v>
      </c>
      <c r="U173" s="197">
        <v>62.086137029813976</v>
      </c>
      <c r="V173" s="171">
        <f t="shared" si="2"/>
        <v>56.959758742948601</v>
      </c>
    </row>
    <row r="174" spans="1:22" ht="15.95" customHeight="1" x14ac:dyDescent="0.25">
      <c r="A174" s="183" t="s">
        <v>32</v>
      </c>
      <c r="B174" s="183" t="s">
        <v>59</v>
      </c>
      <c r="C174" s="184">
        <v>5</v>
      </c>
      <c r="D174" s="185" t="s">
        <v>414</v>
      </c>
      <c r="E174" s="185" t="s">
        <v>61</v>
      </c>
      <c r="F174" s="184">
        <v>15</v>
      </c>
      <c r="G174" s="184">
        <v>1993</v>
      </c>
      <c r="H174" s="186">
        <v>15</v>
      </c>
      <c r="I174" s="186">
        <v>0.8569</v>
      </c>
      <c r="J174" s="186">
        <v>3.96</v>
      </c>
      <c r="K174" s="186">
        <v>0.52010000000000001</v>
      </c>
      <c r="L174" s="186">
        <v>0</v>
      </c>
      <c r="M174" s="186">
        <v>9.6630000000000003</v>
      </c>
      <c r="N174" s="187">
        <v>911.13</v>
      </c>
      <c r="O174" s="186">
        <v>9.6630000000000003</v>
      </c>
      <c r="P174" s="187">
        <v>911.13</v>
      </c>
      <c r="Q174" s="188">
        <v>1.0605511836949723E-2</v>
      </c>
      <c r="R174" s="186">
        <v>71.099999999999994</v>
      </c>
      <c r="S174" s="189">
        <v>0.75405189160712527</v>
      </c>
      <c r="T174" s="189">
        <v>636.33071021698345</v>
      </c>
      <c r="U174" s="189">
        <v>45.243113496427519</v>
      </c>
      <c r="V174" s="171">
        <f t="shared" si="2"/>
        <v>41.507443574704141</v>
      </c>
    </row>
    <row r="175" spans="1:22" ht="15.95" customHeight="1" x14ac:dyDescent="0.25">
      <c r="A175" s="183" t="s">
        <v>32</v>
      </c>
      <c r="B175" s="183" t="s">
        <v>59</v>
      </c>
      <c r="C175" s="184">
        <v>6</v>
      </c>
      <c r="D175" s="185" t="s">
        <v>415</v>
      </c>
      <c r="E175" s="185" t="s">
        <v>60</v>
      </c>
      <c r="F175" s="184">
        <v>30</v>
      </c>
      <c r="G175" s="184" t="s">
        <v>37</v>
      </c>
      <c r="H175" s="186">
        <v>26.3</v>
      </c>
      <c r="I175" s="186">
        <v>1.8399000000000001</v>
      </c>
      <c r="J175" s="186">
        <v>5.5208000000000004</v>
      </c>
      <c r="K175" s="186">
        <v>0.60809999999999997</v>
      </c>
      <c r="L175" s="186">
        <v>0</v>
      </c>
      <c r="M175" s="186">
        <v>18.331199999999999</v>
      </c>
      <c r="N175" s="187">
        <v>1713.08</v>
      </c>
      <c r="O175" s="186">
        <v>18.331199999999999</v>
      </c>
      <c r="P175" s="187">
        <v>1713.08</v>
      </c>
      <c r="Q175" s="188">
        <v>1.0700726177411446E-2</v>
      </c>
      <c r="R175" s="186">
        <v>71.099999999999994</v>
      </c>
      <c r="S175" s="189">
        <v>0.76082163121395374</v>
      </c>
      <c r="T175" s="189">
        <v>642.04357064468672</v>
      </c>
      <c r="U175" s="189">
        <v>45.649297872837224</v>
      </c>
      <c r="V175" s="171">
        <f t="shared" si="2"/>
        <v>41.880089791593782</v>
      </c>
    </row>
    <row r="176" spans="1:22" ht="15.95" customHeight="1" x14ac:dyDescent="0.2">
      <c r="A176" s="183" t="s">
        <v>32</v>
      </c>
      <c r="B176" s="183" t="s">
        <v>82</v>
      </c>
      <c r="C176" s="191">
        <v>9</v>
      </c>
      <c r="D176" s="192" t="s">
        <v>149</v>
      </c>
      <c r="E176" s="193" t="s">
        <v>63</v>
      </c>
      <c r="F176" s="191">
        <v>6</v>
      </c>
      <c r="G176" s="191">
        <v>1983</v>
      </c>
      <c r="H176" s="194">
        <v>5.14</v>
      </c>
      <c r="I176" s="194">
        <v>0.3</v>
      </c>
      <c r="J176" s="194">
        <v>1.5</v>
      </c>
      <c r="K176" s="194">
        <v>-0.06</v>
      </c>
      <c r="L176" s="194">
        <v>0</v>
      </c>
      <c r="M176" s="194">
        <v>3.4</v>
      </c>
      <c r="N176" s="195">
        <v>316.74</v>
      </c>
      <c r="O176" s="194">
        <v>3.4</v>
      </c>
      <c r="P176" s="195">
        <v>316.74</v>
      </c>
      <c r="Q176" s="196">
        <v>1.0734356254341099E-2</v>
      </c>
      <c r="R176" s="194">
        <v>130.30000000000001</v>
      </c>
      <c r="S176" s="197">
        <v>1.3986866199406454</v>
      </c>
      <c r="T176" s="197">
        <v>644.06137526046587</v>
      </c>
      <c r="U176" s="197">
        <v>83.921197196438712</v>
      </c>
      <c r="V176" s="171">
        <f t="shared" si="2"/>
        <v>76.99192403343001</v>
      </c>
    </row>
    <row r="177" spans="1:22" ht="15.95" customHeight="1" x14ac:dyDescent="0.2">
      <c r="A177" s="183" t="s">
        <v>32</v>
      </c>
      <c r="B177" s="183" t="s">
        <v>91</v>
      </c>
      <c r="C177" s="191">
        <v>9</v>
      </c>
      <c r="D177" s="192" t="s">
        <v>256</v>
      </c>
      <c r="E177" s="193" t="s">
        <v>35</v>
      </c>
      <c r="F177" s="191">
        <v>80</v>
      </c>
      <c r="G177" s="191">
        <v>1972</v>
      </c>
      <c r="H177" s="194">
        <v>56.010000000000005</v>
      </c>
      <c r="I177" s="194">
        <v>4.9560000000000004</v>
      </c>
      <c r="J177" s="194">
        <v>10.734</v>
      </c>
      <c r="K177" s="194">
        <v>-0.36599999999999999</v>
      </c>
      <c r="L177" s="194">
        <v>0</v>
      </c>
      <c r="M177" s="194">
        <v>40.686</v>
      </c>
      <c r="N177" s="195">
        <v>3779.64</v>
      </c>
      <c r="O177" s="194">
        <v>40.686</v>
      </c>
      <c r="P177" s="195">
        <v>3779.64</v>
      </c>
      <c r="Q177" s="196">
        <v>1.0764517255611646E-2</v>
      </c>
      <c r="R177" s="194">
        <v>99</v>
      </c>
      <c r="S177" s="197">
        <v>1.0656872083055529</v>
      </c>
      <c r="T177" s="197">
        <v>645.87103533669881</v>
      </c>
      <c r="U177" s="197">
        <v>63.941232498333186</v>
      </c>
      <c r="V177" s="171">
        <f t="shared" si="2"/>
        <v>58.661681191131358</v>
      </c>
    </row>
    <row r="178" spans="1:22" ht="15.95" customHeight="1" x14ac:dyDescent="0.2">
      <c r="A178" s="183" t="s">
        <v>32</v>
      </c>
      <c r="B178" s="183" t="s">
        <v>82</v>
      </c>
      <c r="C178" s="191">
        <v>4</v>
      </c>
      <c r="D178" s="192" t="s">
        <v>163</v>
      </c>
      <c r="E178" s="193" t="s">
        <v>63</v>
      </c>
      <c r="F178" s="191">
        <v>12</v>
      </c>
      <c r="G178" s="191">
        <v>1985</v>
      </c>
      <c r="H178" s="194">
        <v>10.7</v>
      </c>
      <c r="I178" s="194">
        <v>0.8</v>
      </c>
      <c r="J178" s="194">
        <v>2.4</v>
      </c>
      <c r="K178" s="194">
        <v>-0.1</v>
      </c>
      <c r="L178" s="194">
        <v>0</v>
      </c>
      <c r="M178" s="194">
        <v>7.6</v>
      </c>
      <c r="N178" s="195">
        <v>703.57</v>
      </c>
      <c r="O178" s="194">
        <v>7.6</v>
      </c>
      <c r="P178" s="195">
        <v>703.57</v>
      </c>
      <c r="Q178" s="196">
        <v>1.0802052389954089E-2</v>
      </c>
      <c r="R178" s="194">
        <v>130.30000000000001</v>
      </c>
      <c r="S178" s="197">
        <v>1.4075074264110179</v>
      </c>
      <c r="T178" s="197">
        <v>648.12314339724537</v>
      </c>
      <c r="U178" s="197">
        <v>84.450445584661082</v>
      </c>
      <c r="V178" s="171">
        <f t="shared" si="2"/>
        <v>77.477473013450535</v>
      </c>
    </row>
    <row r="179" spans="1:22" ht="15.95" customHeight="1" x14ac:dyDescent="0.2">
      <c r="A179" s="183" t="s">
        <v>32</v>
      </c>
      <c r="B179" s="183" t="s">
        <v>82</v>
      </c>
      <c r="C179" s="191">
        <v>7</v>
      </c>
      <c r="D179" s="192" t="s">
        <v>297</v>
      </c>
      <c r="E179" s="193" t="s">
        <v>63</v>
      </c>
      <c r="F179" s="191">
        <v>20</v>
      </c>
      <c r="G179" s="191"/>
      <c r="H179" s="194">
        <v>11.2</v>
      </c>
      <c r="I179" s="194">
        <v>1</v>
      </c>
      <c r="J179" s="194">
        <v>2.2000000000000002</v>
      </c>
      <c r="K179" s="194">
        <v>0.3</v>
      </c>
      <c r="L179" s="194">
        <v>0</v>
      </c>
      <c r="M179" s="194">
        <v>7.7</v>
      </c>
      <c r="N179" s="195">
        <v>712.76</v>
      </c>
      <c r="O179" s="194">
        <v>7.7</v>
      </c>
      <c r="P179" s="195">
        <v>712.76</v>
      </c>
      <c r="Q179" s="196">
        <v>1.0803075368988158E-2</v>
      </c>
      <c r="R179" s="194">
        <v>130.30000000000001</v>
      </c>
      <c r="S179" s="197">
        <v>1.4076407205791572</v>
      </c>
      <c r="T179" s="197">
        <v>648.18452213928947</v>
      </c>
      <c r="U179" s="197">
        <v>84.458443234749424</v>
      </c>
      <c r="V179" s="171">
        <f t="shared" si="2"/>
        <v>77.484810307109555</v>
      </c>
    </row>
    <row r="180" spans="1:22" ht="15.95" customHeight="1" x14ac:dyDescent="0.2">
      <c r="A180" s="183" t="s">
        <v>32</v>
      </c>
      <c r="B180" s="183" t="s">
        <v>82</v>
      </c>
      <c r="C180" s="191">
        <v>8</v>
      </c>
      <c r="D180" s="192" t="s">
        <v>298</v>
      </c>
      <c r="E180" s="193" t="s">
        <v>63</v>
      </c>
      <c r="F180" s="191">
        <v>6</v>
      </c>
      <c r="G180" s="191"/>
      <c r="H180" s="194">
        <v>4.9000000000000004</v>
      </c>
      <c r="I180" s="194">
        <v>0.2</v>
      </c>
      <c r="J180" s="194">
        <v>1.1000000000000001</v>
      </c>
      <c r="K180" s="194">
        <v>0.2</v>
      </c>
      <c r="L180" s="194">
        <v>0</v>
      </c>
      <c r="M180" s="194">
        <v>3.4</v>
      </c>
      <c r="N180" s="195">
        <v>311.56</v>
      </c>
      <c r="O180" s="194">
        <v>3.4</v>
      </c>
      <c r="P180" s="195">
        <v>311.56</v>
      </c>
      <c r="Q180" s="196">
        <v>1.0912825779946077E-2</v>
      </c>
      <c r="R180" s="194">
        <v>130.30000000000001</v>
      </c>
      <c r="S180" s="197">
        <v>1.4219411991269739</v>
      </c>
      <c r="T180" s="197">
        <v>654.76954679676464</v>
      </c>
      <c r="U180" s="197">
        <v>85.316471947618439</v>
      </c>
      <c r="V180" s="171">
        <f t="shared" si="2"/>
        <v>78.271992612493975</v>
      </c>
    </row>
    <row r="181" spans="1:22" ht="15.95" customHeight="1" x14ac:dyDescent="0.2">
      <c r="A181" s="183" t="s">
        <v>32</v>
      </c>
      <c r="B181" s="183" t="s">
        <v>82</v>
      </c>
      <c r="C181" s="191">
        <v>10</v>
      </c>
      <c r="D181" s="192" t="s">
        <v>241</v>
      </c>
      <c r="E181" s="193" t="s">
        <v>63</v>
      </c>
      <c r="F181" s="191">
        <v>15</v>
      </c>
      <c r="G181" s="191">
        <v>1989</v>
      </c>
      <c r="H181" s="194">
        <v>12.6</v>
      </c>
      <c r="I181" s="194">
        <v>0.8</v>
      </c>
      <c r="J181" s="194">
        <v>2.9</v>
      </c>
      <c r="K181" s="194">
        <v>0.3</v>
      </c>
      <c r="L181" s="194">
        <v>0</v>
      </c>
      <c r="M181" s="194">
        <v>8.6</v>
      </c>
      <c r="N181" s="195">
        <v>787.02</v>
      </c>
      <c r="O181" s="194">
        <v>8.6</v>
      </c>
      <c r="P181" s="195">
        <v>787.02</v>
      </c>
      <c r="Q181" s="196">
        <v>1.092729536733501E-2</v>
      </c>
      <c r="R181" s="194">
        <v>130.30000000000001</v>
      </c>
      <c r="S181" s="197">
        <v>1.4238265863637518</v>
      </c>
      <c r="T181" s="197">
        <v>655.63772204010058</v>
      </c>
      <c r="U181" s="197">
        <v>85.429595181825121</v>
      </c>
      <c r="V181" s="171">
        <f t="shared" si="2"/>
        <v>78.375775396169828</v>
      </c>
    </row>
    <row r="182" spans="1:22" ht="15.95" customHeight="1" x14ac:dyDescent="0.25">
      <c r="A182" s="77" t="s">
        <v>32</v>
      </c>
      <c r="B182" s="77" t="s">
        <v>38</v>
      </c>
      <c r="C182" s="79">
        <v>1</v>
      </c>
      <c r="D182" s="80" t="s">
        <v>273</v>
      </c>
      <c r="E182" s="80" t="s">
        <v>35</v>
      </c>
      <c r="F182" s="79">
        <v>54</v>
      </c>
      <c r="G182" s="79">
        <v>1985</v>
      </c>
      <c r="H182" s="81">
        <v>60.24</v>
      </c>
      <c r="I182" s="81">
        <v>6.0018399999999996</v>
      </c>
      <c r="J182" s="81">
        <v>15.553008999999999</v>
      </c>
      <c r="K182" s="81">
        <v>0.475159</v>
      </c>
      <c r="L182" s="81">
        <v>0</v>
      </c>
      <c r="M182" s="81">
        <v>38.209997000000001</v>
      </c>
      <c r="N182" s="82">
        <v>3486.28</v>
      </c>
      <c r="O182" s="81">
        <v>38.209992</v>
      </c>
      <c r="P182" s="82">
        <v>3486.28</v>
      </c>
      <c r="Q182" s="83">
        <v>1.096010417981344E-2</v>
      </c>
      <c r="R182" s="81">
        <v>61.25800000000001</v>
      </c>
      <c r="S182" s="84">
        <v>0.67139406184701178</v>
      </c>
      <c r="T182" s="84">
        <v>657.60625078880639</v>
      </c>
      <c r="U182" s="84">
        <v>40.283643710820712</v>
      </c>
      <c r="V182" s="171">
        <f t="shared" si="2"/>
        <v>36.957471294330929</v>
      </c>
    </row>
    <row r="183" spans="1:22" ht="15.95" customHeight="1" x14ac:dyDescent="0.25">
      <c r="A183" s="183" t="s">
        <v>32</v>
      </c>
      <c r="B183" s="183" t="s">
        <v>59</v>
      </c>
      <c r="C183" s="184">
        <v>7</v>
      </c>
      <c r="D183" s="185" t="s">
        <v>416</v>
      </c>
      <c r="E183" s="185" t="s">
        <v>61</v>
      </c>
      <c r="F183" s="184">
        <v>20</v>
      </c>
      <c r="G183" s="184">
        <v>1994</v>
      </c>
      <c r="H183" s="186">
        <v>18</v>
      </c>
      <c r="I183" s="186">
        <v>0.73440000000000005</v>
      </c>
      <c r="J183" s="186">
        <v>4.1630000000000003</v>
      </c>
      <c r="K183" s="186">
        <v>1.1526000000000001</v>
      </c>
      <c r="L183" s="186">
        <v>0</v>
      </c>
      <c r="M183" s="186">
        <v>11.95</v>
      </c>
      <c r="N183" s="187">
        <v>1087.06</v>
      </c>
      <c r="O183" s="186">
        <v>11.95</v>
      </c>
      <c r="P183" s="187">
        <v>1087.06</v>
      </c>
      <c r="Q183" s="188">
        <v>1.0992953470829576E-2</v>
      </c>
      <c r="R183" s="186">
        <v>71.099999999999994</v>
      </c>
      <c r="S183" s="189">
        <v>0.7815989917759828</v>
      </c>
      <c r="T183" s="189">
        <v>659.57720824977457</v>
      </c>
      <c r="U183" s="189">
        <v>46.895939506558967</v>
      </c>
      <c r="V183" s="171">
        <f t="shared" si="2"/>
        <v>43.023797712439418</v>
      </c>
    </row>
    <row r="184" spans="1:22" ht="15.95" customHeight="1" x14ac:dyDescent="0.2">
      <c r="A184" s="183" t="s">
        <v>32</v>
      </c>
      <c r="B184" s="183" t="s">
        <v>82</v>
      </c>
      <c r="C184" s="191">
        <v>5</v>
      </c>
      <c r="D184" s="192" t="s">
        <v>240</v>
      </c>
      <c r="E184" s="193" t="s">
        <v>63</v>
      </c>
      <c r="F184" s="191">
        <v>18</v>
      </c>
      <c r="G184" s="191">
        <v>1989</v>
      </c>
      <c r="H184" s="194">
        <v>15.599</v>
      </c>
      <c r="I184" s="194">
        <v>1.8</v>
      </c>
      <c r="J184" s="194">
        <v>3.4</v>
      </c>
      <c r="K184" s="194">
        <v>9.9000000000000005E-2</v>
      </c>
      <c r="L184" s="194">
        <v>0</v>
      </c>
      <c r="M184" s="194">
        <v>10.3</v>
      </c>
      <c r="N184" s="195">
        <v>935.07</v>
      </c>
      <c r="O184" s="194">
        <v>10.3</v>
      </c>
      <c r="P184" s="195">
        <v>935.1</v>
      </c>
      <c r="Q184" s="196">
        <v>1.1014864720350764E-2</v>
      </c>
      <c r="R184" s="194">
        <v>130.30000000000001</v>
      </c>
      <c r="S184" s="197">
        <v>1.4352368730617047</v>
      </c>
      <c r="T184" s="197">
        <v>660.89188322104587</v>
      </c>
      <c r="U184" s="197">
        <v>86.114212383702281</v>
      </c>
      <c r="V184" s="171">
        <f t="shared" si="2"/>
        <v>79.003864572203923</v>
      </c>
    </row>
    <row r="185" spans="1:22" ht="15.95" customHeight="1" x14ac:dyDescent="0.25">
      <c r="A185" s="77" t="s">
        <v>32</v>
      </c>
      <c r="B185" s="77" t="s">
        <v>38</v>
      </c>
      <c r="C185" s="79">
        <v>2</v>
      </c>
      <c r="D185" s="80" t="s">
        <v>367</v>
      </c>
      <c r="E185" s="80" t="s">
        <v>35</v>
      </c>
      <c r="F185" s="79">
        <v>23</v>
      </c>
      <c r="G185" s="79">
        <v>1959</v>
      </c>
      <c r="H185" s="81">
        <v>14.452</v>
      </c>
      <c r="I185" s="81">
        <v>2.4990000000000001</v>
      </c>
      <c r="J185" s="81">
        <v>0</v>
      </c>
      <c r="K185" s="81">
        <v>0</v>
      </c>
      <c r="L185" s="81">
        <v>1.5489999999999999</v>
      </c>
      <c r="M185" s="81">
        <v>10.403951000000001</v>
      </c>
      <c r="N185" s="82">
        <v>985.58</v>
      </c>
      <c r="O185" s="81">
        <v>10.404</v>
      </c>
      <c r="P185" s="82">
        <v>941.07</v>
      </c>
      <c r="Q185" s="83">
        <v>1.1055500653511428E-2</v>
      </c>
      <c r="R185" s="81">
        <v>61.25800000000001</v>
      </c>
      <c r="S185" s="84">
        <v>0.6772378590328032</v>
      </c>
      <c r="T185" s="84">
        <v>663.33003921068564</v>
      </c>
      <c r="U185" s="84">
        <v>40.634271541968182</v>
      </c>
      <c r="V185" s="171">
        <f t="shared" si="2"/>
        <v>37.279148203640531</v>
      </c>
    </row>
    <row r="186" spans="1:22" ht="15.95" customHeight="1" x14ac:dyDescent="0.2">
      <c r="A186" s="77" t="s">
        <v>32</v>
      </c>
      <c r="B186" s="77" t="s">
        <v>46</v>
      </c>
      <c r="C186" s="172">
        <v>4</v>
      </c>
      <c r="D186" s="173" t="s">
        <v>198</v>
      </c>
      <c r="E186" s="174"/>
      <c r="F186" s="182">
        <v>45</v>
      </c>
      <c r="G186" s="176" t="s">
        <v>37</v>
      </c>
      <c r="H186" s="177">
        <v>40.700000000000003</v>
      </c>
      <c r="I186" s="177">
        <v>4.54</v>
      </c>
      <c r="J186" s="177">
        <v>4.96</v>
      </c>
      <c r="K186" s="177">
        <v>0.61</v>
      </c>
      <c r="L186" s="177">
        <v>5.5061999999999998</v>
      </c>
      <c r="M186" s="177">
        <v>25.0838</v>
      </c>
      <c r="N186" s="181">
        <v>2728.28</v>
      </c>
      <c r="O186" s="177">
        <v>30.59</v>
      </c>
      <c r="P186" s="181">
        <v>2728.28</v>
      </c>
      <c r="Q186" s="179">
        <v>1.1212192296978315E-2</v>
      </c>
      <c r="R186" s="78">
        <v>81.5</v>
      </c>
      <c r="S186" s="180">
        <v>0.91379367220373264</v>
      </c>
      <c r="T186" s="180">
        <v>672.73153781869883</v>
      </c>
      <c r="U186" s="180">
        <v>54.827620332223951</v>
      </c>
      <c r="V186" s="171">
        <f t="shared" si="2"/>
        <v>50.30056911213206</v>
      </c>
    </row>
    <row r="187" spans="1:22" ht="15.95" customHeight="1" x14ac:dyDescent="0.2">
      <c r="A187" s="183" t="s">
        <v>32</v>
      </c>
      <c r="B187" s="183" t="s">
        <v>82</v>
      </c>
      <c r="C187" s="191">
        <v>6</v>
      </c>
      <c r="D187" s="192" t="s">
        <v>151</v>
      </c>
      <c r="E187" s="193" t="s">
        <v>63</v>
      </c>
      <c r="F187" s="191">
        <v>9</v>
      </c>
      <c r="G187" s="191">
        <v>1979</v>
      </c>
      <c r="H187" s="194">
        <v>8.35</v>
      </c>
      <c r="I187" s="194">
        <v>0.6</v>
      </c>
      <c r="J187" s="194">
        <v>2.2999999999999998</v>
      </c>
      <c r="K187" s="194">
        <v>0.05</v>
      </c>
      <c r="L187" s="194">
        <v>0</v>
      </c>
      <c r="M187" s="194">
        <v>5.4</v>
      </c>
      <c r="N187" s="195">
        <v>475.45</v>
      </c>
      <c r="O187" s="194">
        <v>5.4</v>
      </c>
      <c r="P187" s="195">
        <v>475.45</v>
      </c>
      <c r="Q187" s="196">
        <v>1.1357661163108636E-2</v>
      </c>
      <c r="R187" s="194">
        <v>130.30000000000001</v>
      </c>
      <c r="S187" s="197">
        <v>1.4799032495530553</v>
      </c>
      <c r="T187" s="197">
        <v>681.45966978651813</v>
      </c>
      <c r="U187" s="197">
        <v>88.794194973183309</v>
      </c>
      <c r="V187" s="171">
        <f t="shared" si="2"/>
        <v>81.46256419558101</v>
      </c>
    </row>
    <row r="188" spans="1:22" ht="15.95" customHeight="1" x14ac:dyDescent="0.2">
      <c r="A188" s="183" t="s">
        <v>32</v>
      </c>
      <c r="B188" s="183" t="s">
        <v>82</v>
      </c>
      <c r="C188" s="191">
        <v>3</v>
      </c>
      <c r="D188" s="192" t="s">
        <v>296</v>
      </c>
      <c r="E188" s="193" t="s">
        <v>63</v>
      </c>
      <c r="F188" s="191">
        <v>18</v>
      </c>
      <c r="G188" s="191"/>
      <c r="H188" s="194">
        <v>17.100000000000001</v>
      </c>
      <c r="I188" s="194">
        <v>1.4</v>
      </c>
      <c r="J188" s="194">
        <v>3.5</v>
      </c>
      <c r="K188" s="194">
        <v>0.1</v>
      </c>
      <c r="L188" s="194">
        <v>0</v>
      </c>
      <c r="M188" s="194">
        <v>12.1</v>
      </c>
      <c r="N188" s="195">
        <v>1062.3599999999999</v>
      </c>
      <c r="O188" s="194">
        <v>12.1</v>
      </c>
      <c r="P188" s="195">
        <v>1062.3599999999999</v>
      </c>
      <c r="Q188" s="196">
        <v>1.1389736059339585E-2</v>
      </c>
      <c r="R188" s="194">
        <v>130.30000000000001</v>
      </c>
      <c r="S188" s="197">
        <v>1.4840826085319481</v>
      </c>
      <c r="T188" s="197">
        <v>683.3841635603751</v>
      </c>
      <c r="U188" s="197">
        <v>89.04495651191688</v>
      </c>
      <c r="V188" s="171">
        <f t="shared" si="2"/>
        <v>81.692620653134739</v>
      </c>
    </row>
    <row r="189" spans="1:22" ht="15.95" customHeight="1" x14ac:dyDescent="0.25">
      <c r="A189" s="183" t="s">
        <v>32</v>
      </c>
      <c r="B189" s="183" t="s">
        <v>59</v>
      </c>
      <c r="C189" s="184">
        <v>8</v>
      </c>
      <c r="D189" s="185" t="s">
        <v>318</v>
      </c>
      <c r="E189" s="185" t="s">
        <v>61</v>
      </c>
      <c r="F189" s="184">
        <v>20</v>
      </c>
      <c r="G189" s="184">
        <v>1992</v>
      </c>
      <c r="H189" s="186">
        <v>18.2</v>
      </c>
      <c r="I189" s="186">
        <v>1.9556</v>
      </c>
      <c r="J189" s="186">
        <v>3.3012000000000001</v>
      </c>
      <c r="K189" s="186">
        <v>0.18640000000000001</v>
      </c>
      <c r="L189" s="186">
        <v>0</v>
      </c>
      <c r="M189" s="186">
        <v>12.7568</v>
      </c>
      <c r="N189" s="187">
        <v>1116.28</v>
      </c>
      <c r="O189" s="186">
        <v>12.7568</v>
      </c>
      <c r="P189" s="187">
        <v>1116.28</v>
      </c>
      <c r="Q189" s="188">
        <v>1.1427957143369048E-2</v>
      </c>
      <c r="R189" s="186">
        <v>71.099999999999994</v>
      </c>
      <c r="S189" s="189">
        <v>0.81252775289353929</v>
      </c>
      <c r="T189" s="189">
        <v>685.67742860214287</v>
      </c>
      <c r="U189" s="189">
        <v>48.751665173612352</v>
      </c>
      <c r="V189" s="171">
        <f t="shared" si="2"/>
        <v>44.726298324414998</v>
      </c>
    </row>
    <row r="190" spans="1:22" ht="15.95" customHeight="1" x14ac:dyDescent="0.2">
      <c r="A190" s="77" t="s">
        <v>32</v>
      </c>
      <c r="B190" s="77" t="s">
        <v>41</v>
      </c>
      <c r="C190" s="172">
        <v>5</v>
      </c>
      <c r="D190" s="173" t="s">
        <v>197</v>
      </c>
      <c r="E190" s="174"/>
      <c r="F190" s="175">
        <v>75</v>
      </c>
      <c r="G190" s="176" t="s">
        <v>37</v>
      </c>
      <c r="H190" s="177">
        <v>62.3</v>
      </c>
      <c r="I190" s="177">
        <v>7.82</v>
      </c>
      <c r="J190" s="177">
        <v>8.81</v>
      </c>
      <c r="K190" s="177">
        <v>0.03</v>
      </c>
      <c r="L190" s="177">
        <v>8.2151999999999994</v>
      </c>
      <c r="M190" s="177">
        <v>37.424800000000005</v>
      </c>
      <c r="N190" s="178">
        <v>3967.9</v>
      </c>
      <c r="O190" s="177">
        <v>45.64</v>
      </c>
      <c r="P190" s="178">
        <v>3967.9</v>
      </c>
      <c r="Q190" s="179">
        <v>1.1502306005695708E-2</v>
      </c>
      <c r="R190" s="78">
        <v>81.5</v>
      </c>
      <c r="S190" s="180">
        <v>0.93743793946420018</v>
      </c>
      <c r="T190" s="180">
        <v>690.13836034174244</v>
      </c>
      <c r="U190" s="180">
        <v>56.246276367852005</v>
      </c>
      <c r="V190" s="171">
        <f t="shared" si="2"/>
        <v>51.602088410873392</v>
      </c>
    </row>
    <row r="191" spans="1:22" ht="15.95" customHeight="1" x14ac:dyDescent="0.25">
      <c r="A191" s="77" t="s">
        <v>32</v>
      </c>
      <c r="B191" s="77" t="s">
        <v>81</v>
      </c>
      <c r="C191" s="79">
        <v>9</v>
      </c>
      <c r="D191" s="80" t="s">
        <v>464</v>
      </c>
      <c r="E191" s="80" t="s">
        <v>35</v>
      </c>
      <c r="F191" s="79">
        <v>8</v>
      </c>
      <c r="G191" s="79">
        <v>1960</v>
      </c>
      <c r="H191" s="81">
        <v>6.01</v>
      </c>
      <c r="I191" s="81">
        <v>0.37041299999999999</v>
      </c>
      <c r="J191" s="81">
        <v>1.413411</v>
      </c>
      <c r="K191" s="81">
        <v>-1.3413E-2</v>
      </c>
      <c r="L191" s="81">
        <v>0.76312599999999997</v>
      </c>
      <c r="M191" s="81">
        <v>4.2395889999999996</v>
      </c>
      <c r="N191" s="82">
        <v>363.25</v>
      </c>
      <c r="O191" s="81">
        <v>4.2395889999999996</v>
      </c>
      <c r="P191" s="82">
        <v>363.25</v>
      </c>
      <c r="Q191" s="83">
        <v>1.167E-2</v>
      </c>
      <c r="R191" s="81">
        <v>117.9</v>
      </c>
      <c r="S191" s="84">
        <v>1.375893</v>
      </c>
      <c r="T191" s="84">
        <v>700.19999999999993</v>
      </c>
      <c r="U191" s="84">
        <v>82.553579999999997</v>
      </c>
      <c r="V191" s="171">
        <f t="shared" si="2"/>
        <v>75.737229357798157</v>
      </c>
    </row>
    <row r="192" spans="1:22" ht="15.95" customHeight="1" x14ac:dyDescent="0.25">
      <c r="A192" s="183" t="s">
        <v>32</v>
      </c>
      <c r="B192" s="183" t="s">
        <v>59</v>
      </c>
      <c r="C192" s="184">
        <v>9</v>
      </c>
      <c r="D192" s="185" t="s">
        <v>417</v>
      </c>
      <c r="E192" s="185" t="s">
        <v>61</v>
      </c>
      <c r="F192" s="184">
        <v>20</v>
      </c>
      <c r="G192" s="184" t="s">
        <v>37</v>
      </c>
      <c r="H192" s="186">
        <v>18</v>
      </c>
      <c r="I192" s="186">
        <v>1.1776</v>
      </c>
      <c r="J192" s="186">
        <v>4.0242000000000004</v>
      </c>
      <c r="K192" s="186">
        <v>0.1653</v>
      </c>
      <c r="L192" s="186">
        <v>0</v>
      </c>
      <c r="M192" s="186">
        <v>12.632899999999999</v>
      </c>
      <c r="N192" s="187">
        <v>1074.3</v>
      </c>
      <c r="O192" s="186">
        <v>12.632899999999999</v>
      </c>
      <c r="P192" s="187">
        <v>1074.3</v>
      </c>
      <c r="Q192" s="188">
        <v>1.1759192032020851E-2</v>
      </c>
      <c r="R192" s="186">
        <v>71.099999999999994</v>
      </c>
      <c r="S192" s="189">
        <v>0.83607855347668247</v>
      </c>
      <c r="T192" s="189">
        <v>705.55152192125104</v>
      </c>
      <c r="U192" s="189">
        <v>50.164713208600944</v>
      </c>
      <c r="V192" s="171">
        <f t="shared" si="2"/>
        <v>46.022672668441231</v>
      </c>
    </row>
    <row r="193" spans="1:22" ht="15.95" customHeight="1" x14ac:dyDescent="0.2">
      <c r="A193" s="183" t="s">
        <v>32</v>
      </c>
      <c r="B193" s="183" t="s">
        <v>88</v>
      </c>
      <c r="C193" s="191">
        <v>1</v>
      </c>
      <c r="D193" s="192" t="s">
        <v>235</v>
      </c>
      <c r="E193" s="193" t="s">
        <v>36</v>
      </c>
      <c r="F193" s="191">
        <v>46</v>
      </c>
      <c r="G193" s="191">
        <v>1990</v>
      </c>
      <c r="H193" s="194">
        <v>36.82</v>
      </c>
      <c r="I193" s="194">
        <v>3.3660000000000001</v>
      </c>
      <c r="J193" s="194">
        <v>5.359</v>
      </c>
      <c r="K193" s="194">
        <v>0.56100000000000005</v>
      </c>
      <c r="L193" s="194">
        <v>0</v>
      </c>
      <c r="M193" s="194">
        <v>27.533999999999999</v>
      </c>
      <c r="N193" s="195"/>
      <c r="O193" s="194">
        <v>27.533999999999999</v>
      </c>
      <c r="P193" s="195">
        <v>2339</v>
      </c>
      <c r="Q193" s="196">
        <v>1.1771697306541257E-2</v>
      </c>
      <c r="R193" s="194">
        <v>122.4</v>
      </c>
      <c r="S193" s="197">
        <v>1.4408557503206498</v>
      </c>
      <c r="T193" s="197">
        <v>706.30183839247536</v>
      </c>
      <c r="U193" s="197">
        <v>86.451345019238985</v>
      </c>
      <c r="V193" s="171">
        <f t="shared" si="2"/>
        <v>79.313160568109154</v>
      </c>
    </row>
    <row r="194" spans="1:22" ht="15.95" customHeight="1" x14ac:dyDescent="0.2">
      <c r="A194" s="77" t="s">
        <v>32</v>
      </c>
      <c r="B194" s="77" t="s">
        <v>46</v>
      </c>
      <c r="C194" s="172">
        <v>6</v>
      </c>
      <c r="D194" s="173" t="s">
        <v>74</v>
      </c>
      <c r="E194" s="174"/>
      <c r="F194" s="175">
        <v>45</v>
      </c>
      <c r="G194" s="176" t="s">
        <v>37</v>
      </c>
      <c r="H194" s="177">
        <v>36.950000000000003</v>
      </c>
      <c r="I194" s="177">
        <v>4.2</v>
      </c>
      <c r="J194" s="177">
        <v>5.51</v>
      </c>
      <c r="K194" s="177">
        <v>-0.02</v>
      </c>
      <c r="L194" s="177">
        <v>4.9068000000000005</v>
      </c>
      <c r="M194" s="177">
        <v>22.353200000000001</v>
      </c>
      <c r="N194" s="178">
        <v>2313.0500000000002</v>
      </c>
      <c r="O194" s="177">
        <v>27.26</v>
      </c>
      <c r="P194" s="178">
        <v>2313.0500000000002</v>
      </c>
      <c r="Q194" s="179">
        <v>1.1785305116620912E-2</v>
      </c>
      <c r="R194" s="78">
        <v>81.5</v>
      </c>
      <c r="S194" s="180">
        <v>0.96050236700460434</v>
      </c>
      <c r="T194" s="180">
        <v>707.11830699725476</v>
      </c>
      <c r="U194" s="180">
        <v>57.63014202027626</v>
      </c>
      <c r="V194" s="171">
        <f t="shared" si="2"/>
        <v>52.871689926858949</v>
      </c>
    </row>
    <row r="195" spans="1:22" ht="15.95" customHeight="1" x14ac:dyDescent="0.2">
      <c r="A195" s="183" t="s">
        <v>32</v>
      </c>
      <c r="B195" s="183" t="s">
        <v>82</v>
      </c>
      <c r="C195" s="191">
        <v>2</v>
      </c>
      <c r="D195" s="192" t="s">
        <v>295</v>
      </c>
      <c r="E195" s="193" t="s">
        <v>84</v>
      </c>
      <c r="F195" s="191">
        <v>40</v>
      </c>
      <c r="G195" s="191"/>
      <c r="H195" s="194">
        <v>35.200000000000003</v>
      </c>
      <c r="I195" s="194">
        <v>2.9</v>
      </c>
      <c r="J195" s="194">
        <v>5.5</v>
      </c>
      <c r="K195" s="194">
        <v>0.3</v>
      </c>
      <c r="L195" s="194">
        <v>0</v>
      </c>
      <c r="M195" s="194">
        <v>26.5</v>
      </c>
      <c r="N195" s="195">
        <v>2247.83</v>
      </c>
      <c r="O195" s="194">
        <v>26.5</v>
      </c>
      <c r="P195" s="195">
        <v>2247.8000000000002</v>
      </c>
      <c r="Q195" s="196">
        <v>1.1789305098318355E-2</v>
      </c>
      <c r="R195" s="194">
        <v>130.30000000000001</v>
      </c>
      <c r="S195" s="197">
        <v>1.5361464543108818</v>
      </c>
      <c r="T195" s="197">
        <v>707.35830589910131</v>
      </c>
      <c r="U195" s="197">
        <v>92.168787258652912</v>
      </c>
      <c r="V195" s="171">
        <f t="shared" si="2"/>
        <v>84.558520420782486</v>
      </c>
    </row>
    <row r="196" spans="1:22" ht="15.95" customHeight="1" x14ac:dyDescent="0.2">
      <c r="A196" s="183" t="s">
        <v>32</v>
      </c>
      <c r="B196" s="183" t="s">
        <v>82</v>
      </c>
      <c r="C196" s="191">
        <v>1</v>
      </c>
      <c r="D196" s="192" t="s">
        <v>472</v>
      </c>
      <c r="E196" s="193" t="s">
        <v>63</v>
      </c>
      <c r="F196" s="191">
        <v>5</v>
      </c>
      <c r="G196" s="191"/>
      <c r="H196" s="194">
        <v>4.2910000000000004</v>
      </c>
      <c r="I196" s="194">
        <v>0.3</v>
      </c>
      <c r="J196" s="194">
        <v>1</v>
      </c>
      <c r="K196" s="194">
        <v>-8.9999999999999993E-3</v>
      </c>
      <c r="L196" s="194">
        <v>0</v>
      </c>
      <c r="M196" s="194">
        <v>3</v>
      </c>
      <c r="N196" s="195">
        <v>254.18</v>
      </c>
      <c r="O196" s="194">
        <v>3</v>
      </c>
      <c r="P196" s="195">
        <v>254.18</v>
      </c>
      <c r="Q196" s="196">
        <v>1.1802659532614682E-2</v>
      </c>
      <c r="R196" s="194">
        <v>130.30000000000001</v>
      </c>
      <c r="S196" s="197">
        <v>1.5378865370996933</v>
      </c>
      <c r="T196" s="197">
        <v>708.159571956881</v>
      </c>
      <c r="U196" s="197">
        <v>92.273192225981603</v>
      </c>
      <c r="V196" s="171">
        <f t="shared" si="2"/>
        <v>84.654304794478534</v>
      </c>
    </row>
    <row r="197" spans="1:22" ht="15.95" customHeight="1" x14ac:dyDescent="0.2">
      <c r="A197" s="77" t="s">
        <v>32</v>
      </c>
      <c r="B197" s="77" t="s">
        <v>41</v>
      </c>
      <c r="C197" s="172">
        <v>7</v>
      </c>
      <c r="D197" s="173" t="s">
        <v>196</v>
      </c>
      <c r="E197" s="174"/>
      <c r="F197" s="175">
        <v>45</v>
      </c>
      <c r="G197" s="176" t="s">
        <v>37</v>
      </c>
      <c r="H197" s="177">
        <v>40.71</v>
      </c>
      <c r="I197" s="177">
        <v>4.3</v>
      </c>
      <c r="J197" s="177">
        <v>8.73</v>
      </c>
      <c r="K197" s="177">
        <v>-0.17</v>
      </c>
      <c r="L197" s="177">
        <v>5.0129999999999999</v>
      </c>
      <c r="M197" s="177">
        <v>22.837000000000003</v>
      </c>
      <c r="N197" s="178">
        <v>2347.12</v>
      </c>
      <c r="O197" s="177">
        <v>27.85</v>
      </c>
      <c r="P197" s="178">
        <v>2347.12</v>
      </c>
      <c r="Q197" s="179">
        <v>1.186560550802686E-2</v>
      </c>
      <c r="R197" s="78">
        <v>81.5</v>
      </c>
      <c r="S197" s="180">
        <v>0.96704684890418902</v>
      </c>
      <c r="T197" s="180">
        <v>711.93633048161155</v>
      </c>
      <c r="U197" s="180">
        <v>58.022810934251339</v>
      </c>
      <c r="V197" s="171">
        <f t="shared" si="2"/>
        <v>53.231936636927827</v>
      </c>
    </row>
    <row r="198" spans="1:22" ht="15.95" customHeight="1" x14ac:dyDescent="0.2">
      <c r="A198" s="183" t="s">
        <v>32</v>
      </c>
      <c r="B198" s="183" t="s">
        <v>88</v>
      </c>
      <c r="C198" s="191">
        <v>10</v>
      </c>
      <c r="D198" s="192" t="s">
        <v>238</v>
      </c>
      <c r="E198" s="193" t="s">
        <v>36</v>
      </c>
      <c r="F198" s="191">
        <v>35</v>
      </c>
      <c r="G198" s="191">
        <v>1991</v>
      </c>
      <c r="H198" s="194">
        <v>33.433</v>
      </c>
      <c r="I198" s="194">
        <v>3.3333599999999999</v>
      </c>
      <c r="J198" s="194">
        <v>5.6595659999999999</v>
      </c>
      <c r="K198" s="194">
        <v>0.18564</v>
      </c>
      <c r="L198" s="194">
        <v>0</v>
      </c>
      <c r="M198" s="194">
        <v>24.254434</v>
      </c>
      <c r="N198" s="195"/>
      <c r="O198" s="194">
        <v>24.254434</v>
      </c>
      <c r="P198" s="195">
        <v>2026.3</v>
      </c>
      <c r="Q198" s="196">
        <v>1.1969813946602181E-2</v>
      </c>
      <c r="R198" s="194">
        <v>122.4</v>
      </c>
      <c r="S198" s="197">
        <v>1.4651052270641072</v>
      </c>
      <c r="T198" s="197">
        <v>718.18883679613089</v>
      </c>
      <c r="U198" s="197">
        <v>87.906313623846415</v>
      </c>
      <c r="V198" s="171">
        <f t="shared" si="2"/>
        <v>80.6479941503178</v>
      </c>
    </row>
    <row r="199" spans="1:22" ht="15.95" customHeight="1" x14ac:dyDescent="0.2">
      <c r="A199" s="77" t="s">
        <v>32</v>
      </c>
      <c r="B199" s="77" t="s">
        <v>46</v>
      </c>
      <c r="C199" s="172">
        <v>8</v>
      </c>
      <c r="D199" s="173" t="s">
        <v>76</v>
      </c>
      <c r="E199" s="174"/>
      <c r="F199" s="175">
        <v>45</v>
      </c>
      <c r="G199" s="176" t="s">
        <v>37</v>
      </c>
      <c r="H199" s="177">
        <v>36.31</v>
      </c>
      <c r="I199" s="177">
        <v>3.39</v>
      </c>
      <c r="J199" s="177">
        <v>4.9800000000000004</v>
      </c>
      <c r="K199" s="177">
        <v>0.18</v>
      </c>
      <c r="L199" s="177">
        <v>5</v>
      </c>
      <c r="M199" s="177">
        <v>22.76</v>
      </c>
      <c r="N199" s="178">
        <v>2317.27</v>
      </c>
      <c r="O199" s="177">
        <v>25.92</v>
      </c>
      <c r="P199" s="178">
        <v>2164.11</v>
      </c>
      <c r="Q199" s="179">
        <v>1.1977210030913401E-2</v>
      </c>
      <c r="R199" s="78">
        <v>81.5</v>
      </c>
      <c r="S199" s="180">
        <v>0.9761426175194422</v>
      </c>
      <c r="T199" s="180">
        <v>718.63260185480408</v>
      </c>
      <c r="U199" s="180">
        <v>58.568557051166536</v>
      </c>
      <c r="V199" s="171">
        <f t="shared" ref="V199:V262" si="3">U199/1.09</f>
        <v>53.732621147859206</v>
      </c>
    </row>
    <row r="200" spans="1:22" ht="15.95" customHeight="1" x14ac:dyDescent="0.2">
      <c r="A200" s="77" t="s">
        <v>32</v>
      </c>
      <c r="B200" s="77" t="s">
        <v>44</v>
      </c>
      <c r="C200" s="172">
        <v>9</v>
      </c>
      <c r="D200" s="173" t="s">
        <v>77</v>
      </c>
      <c r="E200" s="174"/>
      <c r="F200" s="175">
        <v>41</v>
      </c>
      <c r="G200" s="176" t="s">
        <v>37</v>
      </c>
      <c r="H200" s="177">
        <v>39.25</v>
      </c>
      <c r="I200" s="177">
        <v>3.17</v>
      </c>
      <c r="J200" s="177">
        <v>8.65</v>
      </c>
      <c r="K200" s="177">
        <v>-0.06</v>
      </c>
      <c r="L200" s="177">
        <v>4.95</v>
      </c>
      <c r="M200" s="177">
        <v>22.54</v>
      </c>
      <c r="N200" s="178">
        <v>2285.39</v>
      </c>
      <c r="O200" s="177">
        <v>26.79</v>
      </c>
      <c r="P200" s="178">
        <v>2227.81</v>
      </c>
      <c r="Q200" s="179">
        <v>1.2025262477500326E-2</v>
      </c>
      <c r="R200" s="78">
        <v>81.5</v>
      </c>
      <c r="S200" s="180">
        <v>0.9800588919162766</v>
      </c>
      <c r="T200" s="180">
        <v>721.51574865001953</v>
      </c>
      <c r="U200" s="180">
        <v>58.803533514976586</v>
      </c>
      <c r="V200" s="171">
        <f t="shared" si="3"/>
        <v>53.948195885299619</v>
      </c>
    </row>
    <row r="201" spans="1:22" ht="15.95" customHeight="1" x14ac:dyDescent="0.25">
      <c r="A201" s="77" t="s">
        <v>32</v>
      </c>
      <c r="B201" s="77" t="s">
        <v>38</v>
      </c>
      <c r="C201" s="79">
        <v>3</v>
      </c>
      <c r="D201" s="80" t="s">
        <v>274</v>
      </c>
      <c r="E201" s="80" t="s">
        <v>35</v>
      </c>
      <c r="F201" s="79">
        <v>54</v>
      </c>
      <c r="G201" s="79">
        <v>1980</v>
      </c>
      <c r="H201" s="81">
        <v>61.25</v>
      </c>
      <c r="I201" s="81">
        <v>5.8114369999999997</v>
      </c>
      <c r="J201" s="81">
        <v>12.300985000000001</v>
      </c>
      <c r="K201" s="81">
        <v>0.25755800000000001</v>
      </c>
      <c r="L201" s="81">
        <v>0</v>
      </c>
      <c r="M201" s="81">
        <v>42.879998000000001</v>
      </c>
      <c r="N201" s="82">
        <v>3520.29</v>
      </c>
      <c r="O201" s="81">
        <v>42.880020000000002</v>
      </c>
      <c r="P201" s="82">
        <v>3520.29</v>
      </c>
      <c r="Q201" s="83">
        <v>1.2180820330143257E-2</v>
      </c>
      <c r="R201" s="81">
        <v>61.25800000000001</v>
      </c>
      <c r="S201" s="84">
        <v>0.74617269178391576</v>
      </c>
      <c r="T201" s="84">
        <v>730.84921980859542</v>
      </c>
      <c r="U201" s="84">
        <v>44.770361507034949</v>
      </c>
      <c r="V201" s="171">
        <f t="shared" si="3"/>
        <v>41.073726153243072</v>
      </c>
    </row>
    <row r="202" spans="1:22" ht="15.95" customHeight="1" x14ac:dyDescent="0.25">
      <c r="A202" s="183" t="s">
        <v>32</v>
      </c>
      <c r="B202" s="183" t="s">
        <v>59</v>
      </c>
      <c r="C202" s="184">
        <v>10</v>
      </c>
      <c r="D202" s="185" t="s">
        <v>418</v>
      </c>
      <c r="E202" s="185" t="s">
        <v>61</v>
      </c>
      <c r="F202" s="184">
        <v>40</v>
      </c>
      <c r="G202" s="184">
        <v>1992</v>
      </c>
      <c r="H202" s="186">
        <v>38</v>
      </c>
      <c r="I202" s="186">
        <v>3.948</v>
      </c>
      <c r="J202" s="186">
        <v>6.7660999999999998</v>
      </c>
      <c r="K202" s="186">
        <v>-2.1000000000000001E-2</v>
      </c>
      <c r="L202" s="186">
        <v>0</v>
      </c>
      <c r="M202" s="186">
        <v>27.306899999999999</v>
      </c>
      <c r="N202" s="187">
        <v>2229.96</v>
      </c>
      <c r="O202" s="186">
        <v>27.306899999999999</v>
      </c>
      <c r="P202" s="187">
        <v>2229.96</v>
      </c>
      <c r="Q202" s="188">
        <v>1.2245466286390786E-2</v>
      </c>
      <c r="R202" s="186">
        <v>71.099999999999994</v>
      </c>
      <c r="S202" s="189">
        <v>0.87065265296238481</v>
      </c>
      <c r="T202" s="189">
        <v>734.72797718344714</v>
      </c>
      <c r="U202" s="189">
        <v>52.23915917774309</v>
      </c>
      <c r="V202" s="171">
        <f t="shared" si="3"/>
        <v>47.925834108021178</v>
      </c>
    </row>
    <row r="203" spans="1:22" ht="15.95" customHeight="1" x14ac:dyDescent="0.25">
      <c r="A203" s="77" t="s">
        <v>32</v>
      </c>
      <c r="B203" s="77" t="s">
        <v>38</v>
      </c>
      <c r="C203" s="79">
        <v>4</v>
      </c>
      <c r="D203" s="80" t="s">
        <v>168</v>
      </c>
      <c r="E203" s="80" t="s">
        <v>35</v>
      </c>
      <c r="F203" s="79">
        <v>64</v>
      </c>
      <c r="G203" s="79">
        <v>1966</v>
      </c>
      <c r="H203" s="81">
        <v>47.68</v>
      </c>
      <c r="I203" s="81">
        <v>5.2640279999999997</v>
      </c>
      <c r="J203" s="81">
        <v>8.7849970000000006</v>
      </c>
      <c r="K203" s="81">
        <v>9.0966000000000005E-2</v>
      </c>
      <c r="L203" s="81">
        <v>0</v>
      </c>
      <c r="M203" s="81">
        <v>33.539987000000004</v>
      </c>
      <c r="N203" s="82">
        <v>2708.84</v>
      </c>
      <c r="O203" s="81">
        <v>33.540008999999998</v>
      </c>
      <c r="P203" s="82">
        <v>2708.84</v>
      </c>
      <c r="Q203" s="83">
        <v>1.2381686995171363E-2</v>
      </c>
      <c r="R203" s="81">
        <v>61.25800000000001</v>
      </c>
      <c r="S203" s="84">
        <v>0.75847738195020753</v>
      </c>
      <c r="T203" s="84">
        <v>742.90121971028179</v>
      </c>
      <c r="U203" s="84">
        <v>45.508642917012445</v>
      </c>
      <c r="V203" s="171">
        <f t="shared" si="3"/>
        <v>41.751048547717836</v>
      </c>
    </row>
    <row r="204" spans="1:22" ht="15.95" customHeight="1" x14ac:dyDescent="0.25">
      <c r="A204" s="77" t="s">
        <v>32</v>
      </c>
      <c r="B204" s="77" t="s">
        <v>38</v>
      </c>
      <c r="C204" s="79">
        <v>5</v>
      </c>
      <c r="D204" s="80" t="s">
        <v>169</v>
      </c>
      <c r="E204" s="80" t="s">
        <v>35</v>
      </c>
      <c r="F204" s="79">
        <v>61</v>
      </c>
      <c r="G204" s="79">
        <v>1971</v>
      </c>
      <c r="H204" s="81">
        <v>49.677999999999997</v>
      </c>
      <c r="I204" s="81">
        <v>5.3550000000000004</v>
      </c>
      <c r="J204" s="81">
        <v>10.692</v>
      </c>
      <c r="K204" s="81">
        <v>0</v>
      </c>
      <c r="L204" s="81">
        <v>0</v>
      </c>
      <c r="M204" s="81">
        <v>33.631005000000002</v>
      </c>
      <c r="N204" s="82">
        <v>2691.57</v>
      </c>
      <c r="O204" s="81">
        <v>33.631</v>
      </c>
      <c r="P204" s="82">
        <v>2691.57</v>
      </c>
      <c r="Q204" s="83">
        <v>1.2494937898698528E-2</v>
      </c>
      <c r="R204" s="81">
        <v>61.25800000000001</v>
      </c>
      <c r="S204" s="84">
        <v>0.7654149057984746</v>
      </c>
      <c r="T204" s="84">
        <v>749.69627392191171</v>
      </c>
      <c r="U204" s="84">
        <v>45.924894347908477</v>
      </c>
      <c r="V204" s="171">
        <f t="shared" si="3"/>
        <v>42.132930594411441</v>
      </c>
    </row>
    <row r="205" spans="1:22" ht="15.95" customHeight="1" x14ac:dyDescent="0.2">
      <c r="A205" s="183" t="s">
        <v>32</v>
      </c>
      <c r="B205" s="183" t="s">
        <v>88</v>
      </c>
      <c r="C205" s="191">
        <v>9</v>
      </c>
      <c r="D205" s="192" t="s">
        <v>237</v>
      </c>
      <c r="E205" s="193" t="s">
        <v>36</v>
      </c>
      <c r="F205" s="191">
        <v>35</v>
      </c>
      <c r="G205" s="191">
        <v>1993</v>
      </c>
      <c r="H205" s="194">
        <v>34.002000000000002</v>
      </c>
      <c r="I205" s="194">
        <v>4.2023999999999999</v>
      </c>
      <c r="J205" s="194">
        <v>5.0571330000000003</v>
      </c>
      <c r="K205" s="194">
        <v>-0.27539999999999998</v>
      </c>
      <c r="L205" s="194">
        <v>0</v>
      </c>
      <c r="M205" s="194">
        <v>25.017866999999999</v>
      </c>
      <c r="N205" s="195"/>
      <c r="O205" s="194">
        <v>25.017866999999999</v>
      </c>
      <c r="P205" s="195">
        <v>1993.5</v>
      </c>
      <c r="Q205" s="196">
        <v>1.2549720090293454E-2</v>
      </c>
      <c r="R205" s="194">
        <v>122.4</v>
      </c>
      <c r="S205" s="197">
        <v>1.5360857390519187</v>
      </c>
      <c r="T205" s="197">
        <v>752.98320541760722</v>
      </c>
      <c r="U205" s="197">
        <v>92.165144343115131</v>
      </c>
      <c r="V205" s="171">
        <f t="shared" si="3"/>
        <v>84.555178296435898</v>
      </c>
    </row>
    <row r="206" spans="1:22" ht="15.95" customHeight="1" x14ac:dyDescent="0.25">
      <c r="A206" s="77" t="s">
        <v>32</v>
      </c>
      <c r="B206" s="77" t="s">
        <v>156</v>
      </c>
      <c r="C206" s="79">
        <v>5</v>
      </c>
      <c r="D206" s="80" t="s">
        <v>353</v>
      </c>
      <c r="E206" s="80" t="s">
        <v>61</v>
      </c>
      <c r="F206" s="79">
        <v>40</v>
      </c>
      <c r="G206" s="79">
        <v>1990</v>
      </c>
      <c r="H206" s="78">
        <v>38.603000000000002</v>
      </c>
      <c r="I206" s="78">
        <v>4.3145999999999995</v>
      </c>
      <c r="J206" s="78">
        <v>6.4</v>
      </c>
      <c r="K206" s="78">
        <v>-0.19889999999999999</v>
      </c>
      <c r="L206" s="81"/>
      <c r="M206" s="81">
        <v>28.087299999999999</v>
      </c>
      <c r="N206" s="82">
        <v>2238.06</v>
      </c>
      <c r="O206" s="81">
        <v>28.087299999999999</v>
      </c>
      <c r="P206" s="82">
        <v>2238.06</v>
      </c>
      <c r="Q206" s="83">
        <v>1.2549842274112401E-2</v>
      </c>
      <c r="R206" s="81">
        <v>100.28</v>
      </c>
      <c r="S206" s="84">
        <v>1.2584981832479916</v>
      </c>
      <c r="T206" s="84">
        <v>752.99053644674404</v>
      </c>
      <c r="U206" s="84">
        <v>75.509890994879484</v>
      </c>
      <c r="V206" s="171">
        <f t="shared" si="3"/>
        <v>69.275129353100439</v>
      </c>
    </row>
    <row r="207" spans="1:22" ht="15.95" customHeight="1" x14ac:dyDescent="0.25">
      <c r="A207" s="77" t="s">
        <v>32</v>
      </c>
      <c r="B207" s="77" t="s">
        <v>156</v>
      </c>
      <c r="C207" s="79">
        <v>1</v>
      </c>
      <c r="D207" s="85" t="s">
        <v>476</v>
      </c>
      <c r="E207" s="80" t="s">
        <v>61</v>
      </c>
      <c r="F207" s="79">
        <v>50</v>
      </c>
      <c r="G207" s="79">
        <v>1969</v>
      </c>
      <c r="H207" s="78">
        <v>46.086999999999996</v>
      </c>
      <c r="I207" s="78">
        <v>5.7575939999999992</v>
      </c>
      <c r="J207" s="78">
        <v>7.0077509999999998</v>
      </c>
      <c r="K207" s="78">
        <v>0.61740600000000001</v>
      </c>
      <c r="L207" s="81"/>
      <c r="M207" s="81">
        <v>32.704248999999997</v>
      </c>
      <c r="N207" s="82">
        <v>2597.19</v>
      </c>
      <c r="O207" s="81">
        <v>32.704248999999997</v>
      </c>
      <c r="P207" s="82">
        <v>2597.19</v>
      </c>
      <c r="Q207" s="83">
        <v>1.2592166533830792E-2</v>
      </c>
      <c r="R207" s="81">
        <v>100.28</v>
      </c>
      <c r="S207" s="84">
        <v>1.2627424600125519</v>
      </c>
      <c r="T207" s="84">
        <v>755.52999202984745</v>
      </c>
      <c r="U207" s="84">
        <v>75.76454760075309</v>
      </c>
      <c r="V207" s="171">
        <f t="shared" si="3"/>
        <v>69.508759266745955</v>
      </c>
    </row>
    <row r="208" spans="1:22" ht="15.95" customHeight="1" x14ac:dyDescent="0.25">
      <c r="A208" s="77" t="s">
        <v>32</v>
      </c>
      <c r="B208" s="77" t="s">
        <v>156</v>
      </c>
      <c r="C208" s="79">
        <v>8</v>
      </c>
      <c r="D208" s="80" t="s">
        <v>356</v>
      </c>
      <c r="E208" s="80" t="s">
        <v>61</v>
      </c>
      <c r="F208" s="79">
        <v>25</v>
      </c>
      <c r="G208" s="79">
        <v>1963</v>
      </c>
      <c r="H208" s="78">
        <v>21.452999999999999</v>
      </c>
      <c r="I208" s="78">
        <v>2.9834999999999998</v>
      </c>
      <c r="J208" s="78">
        <v>3.84</v>
      </c>
      <c r="K208" s="78">
        <v>-0.99450000000000005</v>
      </c>
      <c r="L208" s="81"/>
      <c r="M208" s="81">
        <v>15.624000000000001</v>
      </c>
      <c r="N208" s="82">
        <v>1219.6600000000001</v>
      </c>
      <c r="O208" s="81">
        <v>15.624000000000001</v>
      </c>
      <c r="P208" s="82">
        <v>1219.6600000000001</v>
      </c>
      <c r="Q208" s="83">
        <v>1.2810127412557598E-2</v>
      </c>
      <c r="R208" s="81">
        <v>100.28</v>
      </c>
      <c r="S208" s="84">
        <v>1.2845995769312759</v>
      </c>
      <c r="T208" s="84">
        <v>768.60764475345593</v>
      </c>
      <c r="U208" s="84">
        <v>77.075974615876561</v>
      </c>
      <c r="V208" s="171">
        <f t="shared" si="3"/>
        <v>70.711903317317947</v>
      </c>
    </row>
    <row r="209" spans="1:28" ht="15.95" customHeight="1" x14ac:dyDescent="0.2">
      <c r="A209" s="183" t="s">
        <v>32</v>
      </c>
      <c r="B209" s="183" t="s">
        <v>91</v>
      </c>
      <c r="C209" s="191">
        <v>7</v>
      </c>
      <c r="D209" s="192" t="s">
        <v>254</v>
      </c>
      <c r="E209" s="193" t="s">
        <v>36</v>
      </c>
      <c r="F209" s="191">
        <v>40</v>
      </c>
      <c r="G209" s="191">
        <v>1988</v>
      </c>
      <c r="H209" s="194">
        <v>38.213999999999999</v>
      </c>
      <c r="I209" s="194">
        <v>3.351</v>
      </c>
      <c r="J209" s="194">
        <v>6.1840000000000002</v>
      </c>
      <c r="K209" s="194">
        <v>1.4999999999999999E-2</v>
      </c>
      <c r="L209" s="194">
        <v>0</v>
      </c>
      <c r="M209" s="194">
        <v>28.664000000000001</v>
      </c>
      <c r="N209" s="195">
        <v>2226.9899999999998</v>
      </c>
      <c r="O209" s="194">
        <v>28.664000000000001</v>
      </c>
      <c r="P209" s="195">
        <v>2227</v>
      </c>
      <c r="Q209" s="196">
        <v>1.2871127076784913E-2</v>
      </c>
      <c r="R209" s="194">
        <v>99</v>
      </c>
      <c r="S209" s="197">
        <v>1.2742415806017064</v>
      </c>
      <c r="T209" s="197">
        <v>772.26762460709472</v>
      </c>
      <c r="U209" s="197">
        <v>76.45449483610237</v>
      </c>
      <c r="V209" s="171">
        <f t="shared" si="3"/>
        <v>70.141738381745284</v>
      </c>
    </row>
    <row r="210" spans="1:28" ht="15.95" customHeight="1" x14ac:dyDescent="0.2">
      <c r="A210" s="183" t="s">
        <v>32</v>
      </c>
      <c r="B210" s="183" t="s">
        <v>88</v>
      </c>
      <c r="C210" s="191">
        <v>3</v>
      </c>
      <c r="D210" s="192" t="s">
        <v>115</v>
      </c>
      <c r="E210" s="193" t="s">
        <v>36</v>
      </c>
      <c r="F210" s="191">
        <v>30</v>
      </c>
      <c r="G210" s="191">
        <v>1988</v>
      </c>
      <c r="H210" s="194">
        <v>34</v>
      </c>
      <c r="I210" s="194">
        <v>1.8156000000000001</v>
      </c>
      <c r="J210" s="194">
        <v>5.099971</v>
      </c>
      <c r="K210" s="194">
        <v>0.98939999999999995</v>
      </c>
      <c r="L210" s="194">
        <v>0</v>
      </c>
      <c r="M210" s="194">
        <v>26.095029</v>
      </c>
      <c r="N210" s="195"/>
      <c r="O210" s="194">
        <v>26.095029</v>
      </c>
      <c r="P210" s="195">
        <v>2009.9</v>
      </c>
      <c r="Q210" s="196">
        <v>1.2983247425245037E-2</v>
      </c>
      <c r="R210" s="194">
        <v>122.4</v>
      </c>
      <c r="S210" s="197">
        <v>1.5891494848499925</v>
      </c>
      <c r="T210" s="197">
        <v>778.99484551470221</v>
      </c>
      <c r="U210" s="197">
        <v>95.34896909099956</v>
      </c>
      <c r="V210" s="171">
        <f t="shared" si="3"/>
        <v>87.476118432109686</v>
      </c>
    </row>
    <row r="211" spans="1:28" ht="15.95" customHeight="1" x14ac:dyDescent="0.25">
      <c r="A211" s="77" t="s">
        <v>32</v>
      </c>
      <c r="B211" s="77" t="s">
        <v>38</v>
      </c>
      <c r="C211" s="79">
        <v>6</v>
      </c>
      <c r="D211" s="80" t="s">
        <v>368</v>
      </c>
      <c r="E211" s="80" t="s">
        <v>35</v>
      </c>
      <c r="F211" s="79">
        <v>18</v>
      </c>
      <c r="G211" s="79">
        <v>1960</v>
      </c>
      <c r="H211" s="81">
        <v>15.157999999999999</v>
      </c>
      <c r="I211" s="81">
        <v>1.8360000000000001</v>
      </c>
      <c r="J211" s="81">
        <v>0</v>
      </c>
      <c r="K211" s="81">
        <v>0</v>
      </c>
      <c r="L211" s="81">
        <v>1.205001</v>
      </c>
      <c r="M211" s="81">
        <v>12.117000000000001</v>
      </c>
      <c r="N211" s="82">
        <v>986.99</v>
      </c>
      <c r="O211" s="81">
        <v>12.116999</v>
      </c>
      <c r="P211" s="82">
        <v>926.89</v>
      </c>
      <c r="Q211" s="83">
        <v>1.3072747575224676E-2</v>
      </c>
      <c r="R211" s="81">
        <v>61.25800000000001</v>
      </c>
      <c r="S211" s="84">
        <v>0.80081037096311336</v>
      </c>
      <c r="T211" s="84">
        <v>784.36485451348062</v>
      </c>
      <c r="U211" s="84">
        <v>48.048622257786803</v>
      </c>
      <c r="V211" s="171">
        <f t="shared" si="3"/>
        <v>44.081304823657618</v>
      </c>
    </row>
    <row r="212" spans="1:28" ht="15.95" customHeight="1" x14ac:dyDescent="0.25">
      <c r="A212" s="77" t="s">
        <v>32</v>
      </c>
      <c r="B212" s="77" t="s">
        <v>156</v>
      </c>
      <c r="C212" s="79">
        <v>3</v>
      </c>
      <c r="D212" s="80" t="s">
        <v>351</v>
      </c>
      <c r="E212" s="80" t="s">
        <v>61</v>
      </c>
      <c r="F212" s="79">
        <v>40</v>
      </c>
      <c r="G212" s="79">
        <v>1980</v>
      </c>
      <c r="H212" s="78">
        <v>40.688000000000002</v>
      </c>
      <c r="I212" s="78">
        <v>3.7637999999999998</v>
      </c>
      <c r="J212" s="78">
        <v>6.445843</v>
      </c>
      <c r="K212" s="78">
        <v>0.72420000000000007</v>
      </c>
      <c r="L212" s="81"/>
      <c r="M212" s="81">
        <v>29.754156999999999</v>
      </c>
      <c r="N212" s="82">
        <v>2255.29</v>
      </c>
      <c r="O212" s="81">
        <v>29.754156999999999</v>
      </c>
      <c r="P212" s="82">
        <v>2255.29</v>
      </c>
      <c r="Q212" s="83">
        <v>1.319305144792909E-2</v>
      </c>
      <c r="R212" s="81">
        <v>100.28</v>
      </c>
      <c r="S212" s="84">
        <v>1.3229991991983292</v>
      </c>
      <c r="T212" s="84">
        <v>791.58308687574538</v>
      </c>
      <c r="U212" s="84">
        <v>79.379951951899741</v>
      </c>
      <c r="V212" s="171">
        <f t="shared" si="3"/>
        <v>72.825643992568558</v>
      </c>
    </row>
    <row r="213" spans="1:28" ht="15.95" customHeight="1" x14ac:dyDescent="0.25">
      <c r="A213" s="68" t="s">
        <v>32</v>
      </c>
      <c r="B213" s="68" t="s">
        <v>89</v>
      </c>
      <c r="C213" s="69">
        <v>1</v>
      </c>
      <c r="D213" s="70" t="s">
        <v>490</v>
      </c>
      <c r="E213" s="71" t="s">
        <v>36</v>
      </c>
      <c r="F213" s="72">
        <v>20</v>
      </c>
      <c r="G213" s="72">
        <v>1992</v>
      </c>
      <c r="H213" s="73">
        <v>20.67</v>
      </c>
      <c r="I213" s="73">
        <v>1.577</v>
      </c>
      <c r="J213" s="73">
        <v>3.6320000000000001</v>
      </c>
      <c r="K213" s="73">
        <v>0.106</v>
      </c>
      <c r="L213" s="73">
        <v>0</v>
      </c>
      <c r="M213" s="73">
        <v>15.359</v>
      </c>
      <c r="N213" s="74">
        <v>1143.7</v>
      </c>
      <c r="O213" s="73">
        <v>15.359</v>
      </c>
      <c r="P213" s="74">
        <v>1143.7</v>
      </c>
      <c r="Q213" s="75">
        <v>1.3429220949549707E-2</v>
      </c>
      <c r="R213" s="73">
        <v>110</v>
      </c>
      <c r="S213" s="76">
        <v>1.4772143044504678</v>
      </c>
      <c r="T213" s="76">
        <v>805.7532569729824</v>
      </c>
      <c r="U213" s="76">
        <v>88.632858267028055</v>
      </c>
      <c r="V213" s="171">
        <f t="shared" si="3"/>
        <v>81.314548868833072</v>
      </c>
      <c r="W213" s="16"/>
      <c r="X213" s="16"/>
      <c r="Y213" s="16"/>
      <c r="Z213" s="16"/>
      <c r="AA213" s="16"/>
      <c r="AB213" s="16"/>
    </row>
    <row r="214" spans="1:28" ht="15.95" customHeight="1" x14ac:dyDescent="0.2">
      <c r="A214" s="183" t="s">
        <v>32</v>
      </c>
      <c r="B214" s="183" t="s">
        <v>88</v>
      </c>
      <c r="C214" s="191">
        <v>2</v>
      </c>
      <c r="D214" s="192" t="s">
        <v>236</v>
      </c>
      <c r="E214" s="193" t="s">
        <v>36</v>
      </c>
      <c r="F214" s="191">
        <v>25</v>
      </c>
      <c r="G214" s="191">
        <v>1990</v>
      </c>
      <c r="H214" s="194">
        <v>28.77</v>
      </c>
      <c r="I214" s="194">
        <v>2.7132000000000001</v>
      </c>
      <c r="J214" s="194">
        <v>3.6590340000000001</v>
      </c>
      <c r="K214" s="194">
        <v>0.49980000000000002</v>
      </c>
      <c r="L214" s="194">
        <v>0</v>
      </c>
      <c r="M214" s="194">
        <v>21.897966</v>
      </c>
      <c r="N214" s="195"/>
      <c r="O214" s="194">
        <v>21.897966</v>
      </c>
      <c r="P214" s="195">
        <v>1627.2</v>
      </c>
      <c r="Q214" s="196">
        <v>1.3457452064896755E-2</v>
      </c>
      <c r="R214" s="194">
        <v>122.4</v>
      </c>
      <c r="S214" s="197">
        <v>1.6471921327433627</v>
      </c>
      <c r="T214" s="197">
        <v>807.44712389380527</v>
      </c>
      <c r="U214" s="197">
        <v>98.831527964601776</v>
      </c>
      <c r="V214" s="171">
        <f t="shared" si="3"/>
        <v>90.671126573029142</v>
      </c>
    </row>
    <row r="215" spans="1:28" ht="15.95" customHeight="1" x14ac:dyDescent="0.2">
      <c r="A215" s="183" t="s">
        <v>32</v>
      </c>
      <c r="B215" s="183" t="s">
        <v>88</v>
      </c>
      <c r="C215" s="191">
        <v>4</v>
      </c>
      <c r="D215" s="192" t="s">
        <v>109</v>
      </c>
      <c r="E215" s="193" t="s">
        <v>36</v>
      </c>
      <c r="F215" s="191">
        <v>31</v>
      </c>
      <c r="G215" s="191">
        <v>1981</v>
      </c>
      <c r="H215" s="194">
        <v>28.59</v>
      </c>
      <c r="I215" s="194">
        <v>2.4847199999999998</v>
      </c>
      <c r="J215" s="194">
        <v>4.2285250000000003</v>
      </c>
      <c r="K215" s="194">
        <v>0.21828</v>
      </c>
      <c r="L215" s="194">
        <v>0</v>
      </c>
      <c r="M215" s="194">
        <v>21.658473999999998</v>
      </c>
      <c r="N215" s="195"/>
      <c r="O215" s="194">
        <v>21.658473999999998</v>
      </c>
      <c r="P215" s="195">
        <v>1604.7</v>
      </c>
      <c r="Q215" s="196">
        <v>1.3496899108867699E-2</v>
      </c>
      <c r="R215" s="194">
        <v>122.4</v>
      </c>
      <c r="S215" s="197">
        <v>1.6520204509254064</v>
      </c>
      <c r="T215" s="197">
        <v>809.813946532062</v>
      </c>
      <c r="U215" s="197">
        <v>99.121227055524386</v>
      </c>
      <c r="V215" s="171">
        <f t="shared" si="3"/>
        <v>90.936905555526948</v>
      </c>
    </row>
    <row r="216" spans="1:28" ht="15.95" customHeight="1" x14ac:dyDescent="0.2">
      <c r="A216" s="183" t="s">
        <v>32</v>
      </c>
      <c r="B216" s="183" t="s">
        <v>88</v>
      </c>
      <c r="C216" s="191">
        <v>6</v>
      </c>
      <c r="D216" s="192" t="s">
        <v>116</v>
      </c>
      <c r="E216" s="193" t="s">
        <v>36</v>
      </c>
      <c r="F216" s="191">
        <v>52</v>
      </c>
      <c r="G216" s="191">
        <v>1998</v>
      </c>
      <c r="H216" s="194">
        <v>44.72</v>
      </c>
      <c r="I216" s="194">
        <v>4.4880000000000004</v>
      </c>
      <c r="J216" s="194">
        <v>7.6208340000000003</v>
      </c>
      <c r="K216" s="194">
        <v>0.51</v>
      </c>
      <c r="L216" s="194">
        <v>0</v>
      </c>
      <c r="M216" s="194">
        <v>32.101165999999999</v>
      </c>
      <c r="N216" s="195"/>
      <c r="O216" s="194">
        <v>32.101165999999999</v>
      </c>
      <c r="P216" s="195">
        <v>2376.6999999999998</v>
      </c>
      <c r="Q216" s="196">
        <v>1.3506612529978543E-2</v>
      </c>
      <c r="R216" s="194">
        <v>122.4</v>
      </c>
      <c r="S216" s="197">
        <v>1.6532093736693738</v>
      </c>
      <c r="T216" s="197">
        <v>810.39675179871267</v>
      </c>
      <c r="U216" s="197">
        <v>99.192562420162432</v>
      </c>
      <c r="V216" s="171">
        <f t="shared" si="3"/>
        <v>91.002350844185713</v>
      </c>
    </row>
    <row r="217" spans="1:28" ht="15.95" customHeight="1" x14ac:dyDescent="0.25">
      <c r="A217" s="68" t="s">
        <v>32</v>
      </c>
      <c r="B217" s="68" t="s">
        <v>89</v>
      </c>
      <c r="C217" s="69">
        <v>2</v>
      </c>
      <c r="D217" s="70" t="s">
        <v>491</v>
      </c>
      <c r="E217" s="71" t="s">
        <v>36</v>
      </c>
      <c r="F217" s="72">
        <v>21</v>
      </c>
      <c r="G217" s="72">
        <v>1982</v>
      </c>
      <c r="H217" s="73">
        <v>18.100000000000001</v>
      </c>
      <c r="I217" s="73">
        <v>0.2</v>
      </c>
      <c r="J217" s="73">
        <v>3.2</v>
      </c>
      <c r="K217" s="73">
        <v>0</v>
      </c>
      <c r="L217" s="73">
        <v>0</v>
      </c>
      <c r="M217" s="73">
        <v>14.8</v>
      </c>
      <c r="N217" s="74">
        <v>1077.8</v>
      </c>
      <c r="O217" s="73">
        <v>14.8</v>
      </c>
      <c r="P217" s="74">
        <v>1077.8</v>
      </c>
      <c r="Q217" s="75">
        <v>1.3731675635553907E-2</v>
      </c>
      <c r="R217" s="73">
        <v>110</v>
      </c>
      <c r="S217" s="76">
        <v>1.5104843199109297</v>
      </c>
      <c r="T217" s="76">
        <v>823.90053813323436</v>
      </c>
      <c r="U217" s="76">
        <v>90.629059194655781</v>
      </c>
      <c r="V217" s="171">
        <f t="shared" si="3"/>
        <v>83.145925866656668</v>
      </c>
      <c r="W217" s="16"/>
      <c r="X217" s="16"/>
      <c r="Y217" s="16"/>
      <c r="Z217" s="16"/>
      <c r="AA217" s="16"/>
      <c r="AB217" s="16"/>
    </row>
    <row r="218" spans="1:28" ht="15.95" customHeight="1" x14ac:dyDescent="0.25">
      <c r="A218" s="77" t="s">
        <v>32</v>
      </c>
      <c r="B218" s="77" t="s">
        <v>38</v>
      </c>
      <c r="C218" s="79">
        <v>7</v>
      </c>
      <c r="D218" s="80" t="s">
        <v>369</v>
      </c>
      <c r="E218" s="80" t="s">
        <v>35</v>
      </c>
      <c r="F218" s="79">
        <v>40</v>
      </c>
      <c r="G218" s="79">
        <v>1935</v>
      </c>
      <c r="H218" s="81">
        <v>40.74</v>
      </c>
      <c r="I218" s="81">
        <v>2.907788</v>
      </c>
      <c r="J218" s="81">
        <v>6.1879999999999997</v>
      </c>
      <c r="K218" s="81">
        <v>0.254216</v>
      </c>
      <c r="L218" s="81">
        <v>0</v>
      </c>
      <c r="M218" s="81">
        <v>31.389999</v>
      </c>
      <c r="N218" s="82">
        <v>2281.88</v>
      </c>
      <c r="O218" s="81">
        <v>31.389996000000004</v>
      </c>
      <c r="P218" s="82">
        <v>2281.88</v>
      </c>
      <c r="Q218" s="83">
        <v>1.3756199274282611E-2</v>
      </c>
      <c r="R218" s="81">
        <v>61.25800000000001</v>
      </c>
      <c r="S218" s="84">
        <v>0.84267725514400427</v>
      </c>
      <c r="T218" s="84">
        <v>825.37195645695658</v>
      </c>
      <c r="U218" s="84">
        <v>50.560635308640251</v>
      </c>
      <c r="V218" s="171">
        <f t="shared" si="3"/>
        <v>46.385903952880959</v>
      </c>
    </row>
    <row r="219" spans="1:28" ht="15.95" customHeight="1" x14ac:dyDescent="0.25">
      <c r="A219" s="77" t="s">
        <v>32</v>
      </c>
      <c r="B219" s="77" t="s">
        <v>156</v>
      </c>
      <c r="C219" s="79">
        <v>2</v>
      </c>
      <c r="D219" s="85" t="s">
        <v>477</v>
      </c>
      <c r="E219" s="80" t="s">
        <v>61</v>
      </c>
      <c r="F219" s="79">
        <v>40</v>
      </c>
      <c r="G219" s="79">
        <v>1986</v>
      </c>
      <c r="H219" s="78">
        <v>42.149000000000001</v>
      </c>
      <c r="I219" s="78">
        <v>4.2074999999999996</v>
      </c>
      <c r="J219" s="78">
        <v>6.4131669999999996</v>
      </c>
      <c r="K219" s="78">
        <v>0.22949999999999998</v>
      </c>
      <c r="L219" s="81"/>
      <c r="M219" s="81">
        <v>31.298832999999998</v>
      </c>
      <c r="N219" s="82">
        <v>2268.7399999999998</v>
      </c>
      <c r="O219" s="81">
        <v>31.298832999999998</v>
      </c>
      <c r="P219" s="82">
        <v>2268.7399999999998</v>
      </c>
      <c r="Q219" s="83">
        <v>1.3795689677971033E-2</v>
      </c>
      <c r="R219" s="81">
        <v>100.28</v>
      </c>
      <c r="S219" s="84">
        <v>1.3834317609069353</v>
      </c>
      <c r="T219" s="84">
        <v>827.74138067826198</v>
      </c>
      <c r="U219" s="84">
        <v>83.005905654416111</v>
      </c>
      <c r="V219" s="171">
        <f t="shared" si="3"/>
        <v>76.152207022400091</v>
      </c>
    </row>
    <row r="220" spans="1:28" ht="15.95" customHeight="1" x14ac:dyDescent="0.25">
      <c r="A220" s="77" t="s">
        <v>32</v>
      </c>
      <c r="B220" s="77" t="s">
        <v>156</v>
      </c>
      <c r="C220" s="79">
        <v>6</v>
      </c>
      <c r="D220" s="80" t="s">
        <v>354</v>
      </c>
      <c r="E220" s="80" t="s">
        <v>61</v>
      </c>
      <c r="F220" s="79">
        <v>30</v>
      </c>
      <c r="G220" s="79">
        <v>1990</v>
      </c>
      <c r="H220" s="78">
        <v>29.356999999999996</v>
      </c>
      <c r="I220" s="78">
        <v>2.8611</v>
      </c>
      <c r="J220" s="78">
        <v>4.4245989999999997</v>
      </c>
      <c r="K220" s="78">
        <v>9.69E-2</v>
      </c>
      <c r="L220" s="81"/>
      <c r="M220" s="81">
        <v>21.974400999999997</v>
      </c>
      <c r="N220" s="82">
        <v>1589.87</v>
      </c>
      <c r="O220" s="81">
        <v>21.974400999999997</v>
      </c>
      <c r="P220" s="82">
        <v>1589.87</v>
      </c>
      <c r="Q220" s="83">
        <v>1.3821508047827809E-2</v>
      </c>
      <c r="R220" s="81">
        <v>100.28</v>
      </c>
      <c r="S220" s="84">
        <v>1.3860208270361727</v>
      </c>
      <c r="T220" s="84">
        <v>829.29048286966861</v>
      </c>
      <c r="U220" s="84">
        <v>83.161249622170359</v>
      </c>
      <c r="V220" s="171">
        <f t="shared" si="3"/>
        <v>76.294724424009502</v>
      </c>
    </row>
    <row r="221" spans="1:28" ht="15.95" customHeight="1" x14ac:dyDescent="0.25">
      <c r="A221" s="77" t="s">
        <v>32</v>
      </c>
      <c r="B221" s="77" t="s">
        <v>156</v>
      </c>
      <c r="C221" s="79">
        <v>10</v>
      </c>
      <c r="D221" s="80" t="s">
        <v>479</v>
      </c>
      <c r="E221" s="80" t="s">
        <v>61</v>
      </c>
      <c r="F221" s="79">
        <v>40</v>
      </c>
      <c r="G221" s="79">
        <v>1981</v>
      </c>
      <c r="H221" s="78">
        <v>41.010000000000005</v>
      </c>
      <c r="I221" s="78">
        <v>4.3044000000000002</v>
      </c>
      <c r="J221" s="78">
        <v>5.6571540000000002</v>
      </c>
      <c r="K221" s="78">
        <v>-0.22440000000000002</v>
      </c>
      <c r="L221" s="81"/>
      <c r="M221" s="81">
        <v>31.272846000000001</v>
      </c>
      <c r="N221" s="82">
        <v>2246.86</v>
      </c>
      <c r="O221" s="81">
        <v>31.272846000000001</v>
      </c>
      <c r="P221" s="82">
        <v>2246.86</v>
      </c>
      <c r="Q221" s="83">
        <v>1.3918466660139038E-2</v>
      </c>
      <c r="R221" s="81">
        <v>100.28</v>
      </c>
      <c r="S221" s="84">
        <v>1.3957438366787427</v>
      </c>
      <c r="T221" s="84">
        <v>835.10799960834231</v>
      </c>
      <c r="U221" s="84">
        <v>83.744630200724572</v>
      </c>
      <c r="V221" s="171">
        <f t="shared" si="3"/>
        <v>76.829935963967486</v>
      </c>
    </row>
    <row r="222" spans="1:28" ht="15.95" customHeight="1" x14ac:dyDescent="0.25">
      <c r="A222" s="77" t="s">
        <v>32</v>
      </c>
      <c r="B222" s="77" t="s">
        <v>156</v>
      </c>
      <c r="C222" s="79">
        <v>7</v>
      </c>
      <c r="D222" s="80" t="s">
        <v>355</v>
      </c>
      <c r="E222" s="80" t="s">
        <v>61</v>
      </c>
      <c r="F222" s="79">
        <v>30</v>
      </c>
      <c r="G222" s="79">
        <v>1991</v>
      </c>
      <c r="H222" s="78">
        <v>30.904000000000003</v>
      </c>
      <c r="I222" s="78">
        <v>3.590808</v>
      </c>
      <c r="J222" s="78">
        <v>4.562284</v>
      </c>
      <c r="K222" s="78">
        <v>-2.0808E-2</v>
      </c>
      <c r="L222" s="81"/>
      <c r="M222" s="81">
        <v>22.771716000000001</v>
      </c>
      <c r="N222" s="82">
        <v>1633.02</v>
      </c>
      <c r="O222" s="81">
        <v>22.771716000000001</v>
      </c>
      <c r="P222" s="82">
        <v>1633.02</v>
      </c>
      <c r="Q222" s="83">
        <v>1.3944542014182314E-2</v>
      </c>
      <c r="R222" s="81">
        <v>100.28</v>
      </c>
      <c r="S222" s="84">
        <v>1.3983586731822024</v>
      </c>
      <c r="T222" s="84">
        <v>836.67252085093878</v>
      </c>
      <c r="U222" s="84">
        <v>83.901520390932149</v>
      </c>
      <c r="V222" s="171">
        <f t="shared" si="3"/>
        <v>76.973871918286363</v>
      </c>
    </row>
    <row r="223" spans="1:28" ht="15.95" customHeight="1" x14ac:dyDescent="0.25">
      <c r="A223" s="77" t="s">
        <v>32</v>
      </c>
      <c r="B223" s="77" t="s">
        <v>38</v>
      </c>
      <c r="C223" s="79">
        <v>8</v>
      </c>
      <c r="D223" s="80" t="s">
        <v>370</v>
      </c>
      <c r="E223" s="80" t="s">
        <v>35</v>
      </c>
      <c r="F223" s="79">
        <v>15</v>
      </c>
      <c r="G223" s="79">
        <v>1930</v>
      </c>
      <c r="H223" s="81">
        <v>6.32</v>
      </c>
      <c r="I223" s="81">
        <v>0</v>
      </c>
      <c r="J223" s="81">
        <v>0</v>
      </c>
      <c r="K223" s="81">
        <v>0</v>
      </c>
      <c r="L223" s="81">
        <v>0</v>
      </c>
      <c r="M223" s="81">
        <v>6.3200010000000004</v>
      </c>
      <c r="N223" s="82">
        <v>449.01</v>
      </c>
      <c r="O223" s="81">
        <v>6.32</v>
      </c>
      <c r="P223" s="82">
        <v>449.01</v>
      </c>
      <c r="Q223" s="83">
        <v>1.4075410347208304E-2</v>
      </c>
      <c r="R223" s="81">
        <v>61.25800000000001</v>
      </c>
      <c r="S223" s="84">
        <v>0.86223148704928643</v>
      </c>
      <c r="T223" s="84">
        <v>844.52462083249827</v>
      </c>
      <c r="U223" s="84">
        <v>51.733889222957188</v>
      </c>
      <c r="V223" s="171">
        <f t="shared" si="3"/>
        <v>47.462283690786407</v>
      </c>
    </row>
    <row r="224" spans="1:28" ht="15.95" customHeight="1" x14ac:dyDescent="0.25">
      <c r="A224" s="77" t="s">
        <v>32</v>
      </c>
      <c r="B224" s="77" t="s">
        <v>156</v>
      </c>
      <c r="C224" s="79">
        <v>4</v>
      </c>
      <c r="D224" s="80" t="s">
        <v>352</v>
      </c>
      <c r="E224" s="80" t="s">
        <v>61</v>
      </c>
      <c r="F224" s="79">
        <v>45</v>
      </c>
      <c r="G224" s="79">
        <v>1992</v>
      </c>
      <c r="H224" s="78">
        <v>42.269999999999996</v>
      </c>
      <c r="I224" s="78">
        <v>3.7739999999999996</v>
      </c>
      <c r="J224" s="78">
        <v>7.2</v>
      </c>
      <c r="K224" s="78">
        <v>0.30599999999999999</v>
      </c>
      <c r="L224" s="81"/>
      <c r="M224" s="81">
        <v>30.99</v>
      </c>
      <c r="N224" s="82">
        <v>2191.09</v>
      </c>
      <c r="O224" s="81">
        <v>30.99</v>
      </c>
      <c r="P224" s="82">
        <v>2191.09</v>
      </c>
      <c r="Q224" s="83">
        <v>1.4143645400234585E-2</v>
      </c>
      <c r="R224" s="81">
        <v>100.28</v>
      </c>
      <c r="S224" s="84">
        <v>1.4183247607355243</v>
      </c>
      <c r="T224" s="84">
        <v>848.61872401407516</v>
      </c>
      <c r="U224" s="84">
        <v>85.099485644131462</v>
      </c>
      <c r="V224" s="171">
        <f t="shared" si="3"/>
        <v>78.07292260929492</v>
      </c>
    </row>
    <row r="225" spans="1:22" ht="15.95" customHeight="1" x14ac:dyDescent="0.2">
      <c r="A225" s="183" t="s">
        <v>32</v>
      </c>
      <c r="B225" s="183" t="s">
        <v>88</v>
      </c>
      <c r="C225" s="191">
        <v>5</v>
      </c>
      <c r="D225" s="192" t="s">
        <v>110</v>
      </c>
      <c r="E225" s="193" t="s">
        <v>36</v>
      </c>
      <c r="F225" s="191">
        <v>30</v>
      </c>
      <c r="G225" s="191">
        <v>1980</v>
      </c>
      <c r="H225" s="194">
        <v>31</v>
      </c>
      <c r="I225" s="194">
        <v>2.4836999999999998</v>
      </c>
      <c r="J225" s="194">
        <v>4.5020249999999997</v>
      </c>
      <c r="K225" s="194">
        <v>0.62729999999999997</v>
      </c>
      <c r="L225" s="194">
        <v>0</v>
      </c>
      <c r="M225" s="194">
        <v>23.386975</v>
      </c>
      <c r="N225" s="195"/>
      <c r="O225" s="194">
        <v>23.386975</v>
      </c>
      <c r="P225" s="195">
        <v>1630.8</v>
      </c>
      <c r="Q225" s="196">
        <v>1.4340798994358597E-2</v>
      </c>
      <c r="R225" s="194">
        <v>122.4</v>
      </c>
      <c r="S225" s="197">
        <v>1.7553137969094923</v>
      </c>
      <c r="T225" s="197">
        <v>860.44793966151587</v>
      </c>
      <c r="U225" s="197">
        <v>105.31882781456954</v>
      </c>
      <c r="V225" s="171">
        <f t="shared" si="3"/>
        <v>96.622777811531691</v>
      </c>
    </row>
    <row r="226" spans="1:22" ht="15.95" customHeight="1" x14ac:dyDescent="0.25">
      <c r="A226" s="77" t="s">
        <v>32</v>
      </c>
      <c r="B226" s="77" t="s">
        <v>156</v>
      </c>
      <c r="C226" s="79">
        <v>9</v>
      </c>
      <c r="D226" s="80" t="s">
        <v>478</v>
      </c>
      <c r="E226" s="80" t="s">
        <v>61</v>
      </c>
      <c r="F226" s="79">
        <v>40</v>
      </c>
      <c r="G226" s="79">
        <v>1980</v>
      </c>
      <c r="H226" s="78">
        <v>40.853999999999999</v>
      </c>
      <c r="I226" s="78">
        <v>4.6818</v>
      </c>
      <c r="J226" s="78">
        <v>4.602252</v>
      </c>
      <c r="K226" s="78">
        <v>6.1200000000000004E-2</v>
      </c>
      <c r="L226" s="81"/>
      <c r="M226" s="81">
        <v>31.508748000000001</v>
      </c>
      <c r="N226" s="82">
        <v>2185.36</v>
      </c>
      <c r="O226" s="81">
        <v>31.508748000000001</v>
      </c>
      <c r="P226" s="82">
        <v>2185.36</v>
      </c>
      <c r="Q226" s="83">
        <v>1.4418104110993153E-2</v>
      </c>
      <c r="R226" s="81">
        <v>100.28</v>
      </c>
      <c r="S226" s="84">
        <v>1.4458474802503933</v>
      </c>
      <c r="T226" s="84">
        <v>865.08624665958916</v>
      </c>
      <c r="U226" s="84">
        <v>86.750848815023602</v>
      </c>
      <c r="V226" s="171">
        <f t="shared" si="3"/>
        <v>79.587934692682197</v>
      </c>
    </row>
    <row r="227" spans="1:22" ht="15.95" customHeight="1" x14ac:dyDescent="0.2">
      <c r="A227" s="183" t="s">
        <v>32</v>
      </c>
      <c r="B227" s="183" t="s">
        <v>88</v>
      </c>
      <c r="C227" s="191">
        <v>8</v>
      </c>
      <c r="D227" s="192" t="s">
        <v>118</v>
      </c>
      <c r="E227" s="193" t="s">
        <v>36</v>
      </c>
      <c r="F227" s="191">
        <v>30</v>
      </c>
      <c r="G227" s="191">
        <v>1991</v>
      </c>
      <c r="H227" s="194">
        <v>40.15</v>
      </c>
      <c r="I227" s="194">
        <v>3.468</v>
      </c>
      <c r="J227" s="194">
        <v>5.099971</v>
      </c>
      <c r="K227" s="194">
        <v>0.96899999999999997</v>
      </c>
      <c r="L227" s="194">
        <v>0</v>
      </c>
      <c r="M227" s="194">
        <v>30.613029000000001</v>
      </c>
      <c r="N227" s="195"/>
      <c r="O227" s="194">
        <v>30.613029000000001</v>
      </c>
      <c r="P227" s="195">
        <v>2031.4</v>
      </c>
      <c r="Q227" s="196">
        <v>1.5069916806143547E-2</v>
      </c>
      <c r="R227" s="194">
        <v>122.4</v>
      </c>
      <c r="S227" s="197">
        <v>1.8445578170719703</v>
      </c>
      <c r="T227" s="197">
        <v>904.19500836861278</v>
      </c>
      <c r="U227" s="197">
        <v>110.67346902431821</v>
      </c>
      <c r="V227" s="171">
        <f t="shared" si="3"/>
        <v>101.53529268286073</v>
      </c>
    </row>
    <row r="228" spans="1:22" ht="15.95" customHeight="1" x14ac:dyDescent="0.2">
      <c r="A228" s="77" t="s">
        <v>32</v>
      </c>
      <c r="B228" s="77" t="s">
        <v>46</v>
      </c>
      <c r="C228" s="172">
        <v>10</v>
      </c>
      <c r="D228" s="173" t="s">
        <v>75</v>
      </c>
      <c r="E228" s="174"/>
      <c r="F228" s="182">
        <v>60</v>
      </c>
      <c r="G228" s="176" t="s">
        <v>37</v>
      </c>
      <c r="H228" s="177">
        <v>53.39</v>
      </c>
      <c r="I228" s="177">
        <v>5.69</v>
      </c>
      <c r="J228" s="177">
        <v>3.86</v>
      </c>
      <c r="K228" s="177">
        <v>0.03</v>
      </c>
      <c r="L228" s="177">
        <v>7.8857999999999997</v>
      </c>
      <c r="M228" s="177">
        <v>35.924199999999999</v>
      </c>
      <c r="N228" s="181">
        <v>2895.33</v>
      </c>
      <c r="O228" s="177">
        <v>43.81</v>
      </c>
      <c r="P228" s="181">
        <v>2895.33</v>
      </c>
      <c r="Q228" s="179">
        <v>1.5131263102996896E-2</v>
      </c>
      <c r="R228" s="78">
        <v>81.5</v>
      </c>
      <c r="S228" s="180">
        <v>1.233197942894247</v>
      </c>
      <c r="T228" s="180">
        <v>907.87578617981376</v>
      </c>
      <c r="U228" s="180">
        <v>73.991876573654821</v>
      </c>
      <c r="V228" s="171">
        <f t="shared" si="3"/>
        <v>67.882455572160382</v>
      </c>
    </row>
    <row r="229" spans="1:22" ht="15.95" customHeight="1" x14ac:dyDescent="0.25">
      <c r="A229" s="77" t="s">
        <v>32</v>
      </c>
      <c r="B229" s="77" t="s">
        <v>38</v>
      </c>
      <c r="C229" s="79">
        <v>9</v>
      </c>
      <c r="D229" s="80" t="s">
        <v>371</v>
      </c>
      <c r="E229" s="80" t="s">
        <v>35</v>
      </c>
      <c r="F229" s="79">
        <v>24</v>
      </c>
      <c r="G229" s="79">
        <v>1933</v>
      </c>
      <c r="H229" s="81">
        <v>12.71</v>
      </c>
      <c r="I229" s="81">
        <v>0</v>
      </c>
      <c r="J229" s="81">
        <v>0</v>
      </c>
      <c r="K229" s="81">
        <v>0</v>
      </c>
      <c r="L229" s="81">
        <v>0</v>
      </c>
      <c r="M229" s="81">
        <v>12.71</v>
      </c>
      <c r="N229" s="82">
        <v>837.1</v>
      </c>
      <c r="O229" s="81">
        <v>12.71</v>
      </c>
      <c r="P229" s="82">
        <v>837.1</v>
      </c>
      <c r="Q229" s="83">
        <v>1.5183371162346197E-2</v>
      </c>
      <c r="R229" s="81">
        <v>61.25800000000001</v>
      </c>
      <c r="S229" s="84">
        <v>0.93010295066300341</v>
      </c>
      <c r="T229" s="84">
        <v>911.00226974077179</v>
      </c>
      <c r="U229" s="84">
        <v>55.806177039780209</v>
      </c>
      <c r="V229" s="171">
        <f t="shared" si="3"/>
        <v>51.198327559431384</v>
      </c>
    </row>
    <row r="230" spans="1:22" ht="15.95" customHeight="1" x14ac:dyDescent="0.25">
      <c r="A230" s="77" t="s">
        <v>32</v>
      </c>
      <c r="B230" s="77" t="s">
        <v>38</v>
      </c>
      <c r="C230" s="79">
        <v>10</v>
      </c>
      <c r="D230" s="80" t="s">
        <v>372</v>
      </c>
      <c r="E230" s="80" t="s">
        <v>35</v>
      </c>
      <c r="F230" s="79">
        <v>17</v>
      </c>
      <c r="G230" s="79">
        <v>1966</v>
      </c>
      <c r="H230" s="81">
        <v>16.474</v>
      </c>
      <c r="I230" s="81">
        <v>1.0984400000000001</v>
      </c>
      <c r="J230" s="81">
        <v>0.502</v>
      </c>
      <c r="K230" s="81">
        <v>0.32955800000000002</v>
      </c>
      <c r="L230" s="81">
        <v>0</v>
      </c>
      <c r="M230" s="81">
        <v>14.544001</v>
      </c>
      <c r="N230" s="82">
        <v>936.93</v>
      </c>
      <c r="O230" s="81">
        <v>14.544002000000001</v>
      </c>
      <c r="P230" s="82">
        <v>936.93</v>
      </c>
      <c r="Q230" s="83">
        <v>1.5523040141739513E-2</v>
      </c>
      <c r="R230" s="81">
        <v>61.25800000000001</v>
      </c>
      <c r="S230" s="84">
        <v>0.95091039300267921</v>
      </c>
      <c r="T230" s="84">
        <v>931.38240850437069</v>
      </c>
      <c r="U230" s="84">
        <v>57.054623580160744</v>
      </c>
      <c r="V230" s="171">
        <f t="shared" si="3"/>
        <v>52.34369135794563</v>
      </c>
    </row>
    <row r="231" spans="1:22" ht="15.95" customHeight="1" thickBot="1" x14ac:dyDescent="0.25">
      <c r="A231" s="240" t="s">
        <v>32</v>
      </c>
      <c r="B231" s="240" t="s">
        <v>88</v>
      </c>
      <c r="C231" s="241">
        <v>7</v>
      </c>
      <c r="D231" s="242" t="s">
        <v>117</v>
      </c>
      <c r="E231" s="243" t="s">
        <v>36</v>
      </c>
      <c r="F231" s="241">
        <v>48</v>
      </c>
      <c r="G231" s="241">
        <v>1982</v>
      </c>
      <c r="H231" s="244">
        <v>50.04</v>
      </c>
      <c r="I231" s="244">
        <v>3.6974999999999998</v>
      </c>
      <c r="J231" s="244">
        <v>6.443867</v>
      </c>
      <c r="K231" s="244">
        <v>0.84150000000000003</v>
      </c>
      <c r="L231" s="244">
        <v>0</v>
      </c>
      <c r="M231" s="244">
        <v>39.057133</v>
      </c>
      <c r="N231" s="245"/>
      <c r="O231" s="244">
        <v>39.057133</v>
      </c>
      <c r="P231" s="245">
        <v>2456.5</v>
      </c>
      <c r="Q231" s="246">
        <v>1.5899504579686547E-2</v>
      </c>
      <c r="R231" s="244">
        <v>122.4</v>
      </c>
      <c r="S231" s="247">
        <v>1.9460993605536334</v>
      </c>
      <c r="T231" s="247">
        <v>953.97027478119276</v>
      </c>
      <c r="U231" s="247">
        <v>116.765961633218</v>
      </c>
      <c r="V231" s="248">
        <f t="shared" si="3"/>
        <v>107.12473544331925</v>
      </c>
    </row>
    <row r="232" spans="1:22" ht="15.95" customHeight="1" x14ac:dyDescent="0.2">
      <c r="A232" s="249" t="s">
        <v>33</v>
      </c>
      <c r="B232" s="250" t="s">
        <v>44</v>
      </c>
      <c r="C232" s="251">
        <v>1</v>
      </c>
      <c r="D232" s="252" t="s">
        <v>78</v>
      </c>
      <c r="E232" s="253"/>
      <c r="F232" s="254">
        <v>45</v>
      </c>
      <c r="G232" s="255" t="s">
        <v>37</v>
      </c>
      <c r="H232" s="256">
        <v>38.67</v>
      </c>
      <c r="I232" s="257">
        <v>4.29</v>
      </c>
      <c r="J232" s="257">
        <v>8.3000000000000007</v>
      </c>
      <c r="K232" s="257">
        <v>-0.16</v>
      </c>
      <c r="L232" s="257">
        <v>4.7231999999999994</v>
      </c>
      <c r="M232" s="257">
        <v>21.5168</v>
      </c>
      <c r="N232" s="258">
        <v>2350.1</v>
      </c>
      <c r="O232" s="257">
        <v>26.24</v>
      </c>
      <c r="P232" s="258">
        <v>2350.1</v>
      </c>
      <c r="Q232" s="259">
        <v>1.116548231990128E-2</v>
      </c>
      <c r="R232" s="260">
        <v>81.5</v>
      </c>
      <c r="S232" s="256">
        <v>0.90998680907195428</v>
      </c>
      <c r="T232" s="256">
        <v>669.92893919407686</v>
      </c>
      <c r="U232" s="256">
        <v>54.599208544317264</v>
      </c>
      <c r="V232" s="261">
        <f t="shared" si="3"/>
        <v>50.091017013135101</v>
      </c>
    </row>
    <row r="233" spans="1:22" ht="15.95" customHeight="1" x14ac:dyDescent="0.25">
      <c r="A233" s="262" t="s">
        <v>33</v>
      </c>
      <c r="B233" s="198" t="s">
        <v>159</v>
      </c>
      <c r="C233" s="209">
        <v>1</v>
      </c>
      <c r="D233" s="210" t="s">
        <v>151</v>
      </c>
      <c r="E233" s="210" t="s">
        <v>61</v>
      </c>
      <c r="F233" s="209">
        <v>45</v>
      </c>
      <c r="G233" s="209">
        <v>1982</v>
      </c>
      <c r="H233" s="211">
        <v>39.478999999999999</v>
      </c>
      <c r="I233" s="211">
        <v>3.8380000000000001</v>
      </c>
      <c r="J233" s="211">
        <v>7.2590000000000003</v>
      </c>
      <c r="K233" s="211">
        <v>0.497</v>
      </c>
      <c r="L233" s="211">
        <v>0</v>
      </c>
      <c r="M233" s="211">
        <v>27.885000000000002</v>
      </c>
      <c r="N233" s="212">
        <v>2313.59</v>
      </c>
      <c r="O233" s="211">
        <v>27.885000000000002</v>
      </c>
      <c r="P233" s="212">
        <v>2313.59</v>
      </c>
      <c r="Q233" s="213">
        <v>1.2052E-2</v>
      </c>
      <c r="R233" s="211">
        <v>102.46</v>
      </c>
      <c r="S233" s="214">
        <v>1.23</v>
      </c>
      <c r="T233" s="214">
        <v>723.12</v>
      </c>
      <c r="U233" s="214">
        <v>74.09</v>
      </c>
      <c r="V233" s="263">
        <f t="shared" si="3"/>
        <v>67.972477064220186</v>
      </c>
    </row>
    <row r="234" spans="1:22" ht="15.95" customHeight="1" x14ac:dyDescent="0.2">
      <c r="A234" s="264" t="s">
        <v>33</v>
      </c>
      <c r="B234" s="215" t="s">
        <v>91</v>
      </c>
      <c r="C234" s="216">
        <v>6</v>
      </c>
      <c r="D234" s="217" t="s">
        <v>262</v>
      </c>
      <c r="E234" s="218" t="s">
        <v>36</v>
      </c>
      <c r="F234" s="216">
        <v>91</v>
      </c>
      <c r="G234" s="216">
        <v>1981</v>
      </c>
      <c r="H234" s="219">
        <v>53.92</v>
      </c>
      <c r="I234" s="219">
        <v>5.0990000000000002</v>
      </c>
      <c r="J234" s="219">
        <v>3.331</v>
      </c>
      <c r="K234" s="219">
        <v>1.0209999999999999</v>
      </c>
      <c r="L234" s="219">
        <v>0</v>
      </c>
      <c r="M234" s="219">
        <v>44.469000000000001</v>
      </c>
      <c r="N234" s="220">
        <v>3587.32</v>
      </c>
      <c r="O234" s="219">
        <v>44.469000000000001</v>
      </c>
      <c r="P234" s="220">
        <v>3587.3</v>
      </c>
      <c r="Q234" s="221">
        <v>1.2396231148774844E-2</v>
      </c>
      <c r="R234" s="219">
        <v>99</v>
      </c>
      <c r="S234" s="222">
        <v>1.2272268837287095</v>
      </c>
      <c r="T234" s="222">
        <v>743.77386892649065</v>
      </c>
      <c r="U234" s="222">
        <v>73.633613023722575</v>
      </c>
      <c r="V234" s="263">
        <f t="shared" si="3"/>
        <v>67.553773416259233</v>
      </c>
    </row>
    <row r="235" spans="1:22" ht="15.95" customHeight="1" x14ac:dyDescent="0.25">
      <c r="A235" s="262" t="s">
        <v>33</v>
      </c>
      <c r="B235" s="198" t="s">
        <v>159</v>
      </c>
      <c r="C235" s="209">
        <v>2</v>
      </c>
      <c r="D235" s="210" t="s">
        <v>207</v>
      </c>
      <c r="E235" s="210" t="s">
        <v>61</v>
      </c>
      <c r="F235" s="209">
        <v>45</v>
      </c>
      <c r="G235" s="209">
        <v>1984</v>
      </c>
      <c r="H235" s="211">
        <v>40.975999999999999</v>
      </c>
      <c r="I235" s="211">
        <v>4.7240000000000002</v>
      </c>
      <c r="J235" s="211">
        <v>7.0419999999999998</v>
      </c>
      <c r="K235" s="211">
        <v>0.223</v>
      </c>
      <c r="L235" s="211">
        <v>0</v>
      </c>
      <c r="M235" s="211">
        <v>28.986999999999998</v>
      </c>
      <c r="N235" s="212">
        <v>2329.87</v>
      </c>
      <c r="O235" s="211">
        <v>28.986999999999998</v>
      </c>
      <c r="P235" s="212">
        <v>2329.87</v>
      </c>
      <c r="Q235" s="213">
        <v>1.2441000000000001E-2</v>
      </c>
      <c r="R235" s="211">
        <v>102.46</v>
      </c>
      <c r="S235" s="214">
        <v>1.27</v>
      </c>
      <c r="T235" s="214">
        <v>746.46</v>
      </c>
      <c r="U235" s="214">
        <v>76.48</v>
      </c>
      <c r="V235" s="263">
        <f t="shared" si="3"/>
        <v>70.165137614678898</v>
      </c>
    </row>
    <row r="236" spans="1:22" ht="15.95" customHeight="1" x14ac:dyDescent="0.2">
      <c r="A236" s="264" t="s">
        <v>33</v>
      </c>
      <c r="B236" s="215" t="s">
        <v>91</v>
      </c>
      <c r="C236" s="216">
        <v>1</v>
      </c>
      <c r="D236" s="217" t="s">
        <v>258</v>
      </c>
      <c r="E236" s="218" t="s">
        <v>36</v>
      </c>
      <c r="F236" s="216">
        <v>40</v>
      </c>
      <c r="G236" s="216">
        <v>1972</v>
      </c>
      <c r="H236" s="219">
        <v>33.21</v>
      </c>
      <c r="I236" s="219">
        <v>3.2320000000000002</v>
      </c>
      <c r="J236" s="219">
        <v>6.1210000000000004</v>
      </c>
      <c r="K236" s="219">
        <v>-1.9E-2</v>
      </c>
      <c r="L236" s="219">
        <v>0</v>
      </c>
      <c r="M236" s="219">
        <v>23.876000000000001</v>
      </c>
      <c r="N236" s="220">
        <v>1905.25</v>
      </c>
      <c r="O236" s="219">
        <v>23.876000000000001</v>
      </c>
      <c r="P236" s="220">
        <v>1905.25</v>
      </c>
      <c r="Q236" s="221">
        <v>1.2531688754756595E-2</v>
      </c>
      <c r="R236" s="219">
        <v>99</v>
      </c>
      <c r="S236" s="222">
        <v>1.240637186720903</v>
      </c>
      <c r="T236" s="222">
        <v>751.90132528539561</v>
      </c>
      <c r="U236" s="222">
        <v>74.438231203254162</v>
      </c>
      <c r="V236" s="263">
        <f t="shared" si="3"/>
        <v>68.29195523234327</v>
      </c>
    </row>
    <row r="237" spans="1:22" ht="15.95" customHeight="1" x14ac:dyDescent="0.25">
      <c r="A237" s="264" t="s">
        <v>33</v>
      </c>
      <c r="B237" s="215" t="s">
        <v>59</v>
      </c>
      <c r="C237" s="223">
        <v>1</v>
      </c>
      <c r="D237" s="224" t="s">
        <v>419</v>
      </c>
      <c r="E237" s="224" t="s">
        <v>61</v>
      </c>
      <c r="F237" s="223">
        <v>30</v>
      </c>
      <c r="G237" s="223" t="s">
        <v>37</v>
      </c>
      <c r="H237" s="225">
        <v>27.9</v>
      </c>
      <c r="I237" s="225">
        <v>3.1278999999999999</v>
      </c>
      <c r="J237" s="225">
        <v>5.2988</v>
      </c>
      <c r="K237" s="225">
        <v>-0.60580000000000001</v>
      </c>
      <c r="L237" s="225">
        <v>0</v>
      </c>
      <c r="M237" s="225">
        <v>20.0791</v>
      </c>
      <c r="N237" s="226">
        <v>1558.53</v>
      </c>
      <c r="O237" s="225">
        <v>20.0791</v>
      </c>
      <c r="P237" s="226">
        <v>1558.53</v>
      </c>
      <c r="Q237" s="227">
        <v>1.2883358036098119E-2</v>
      </c>
      <c r="R237" s="225">
        <v>71.099999999999994</v>
      </c>
      <c r="S237" s="228">
        <v>0.91600675636657614</v>
      </c>
      <c r="T237" s="228">
        <v>773.00148216588718</v>
      </c>
      <c r="U237" s="228">
        <v>54.960405381994576</v>
      </c>
      <c r="V237" s="263">
        <f t="shared" si="3"/>
        <v>50.422390258710614</v>
      </c>
    </row>
    <row r="238" spans="1:22" ht="15.95" customHeight="1" x14ac:dyDescent="0.2">
      <c r="A238" s="264" t="s">
        <v>33</v>
      </c>
      <c r="B238" s="215" t="s">
        <v>91</v>
      </c>
      <c r="C238" s="216">
        <v>7</v>
      </c>
      <c r="D238" s="217" t="s">
        <v>263</v>
      </c>
      <c r="E238" s="218" t="s">
        <v>36</v>
      </c>
      <c r="F238" s="216">
        <v>40</v>
      </c>
      <c r="G238" s="216">
        <v>1987</v>
      </c>
      <c r="H238" s="219">
        <v>39.885999999999996</v>
      </c>
      <c r="I238" s="219">
        <v>3.9489999999999998</v>
      </c>
      <c r="J238" s="219">
        <v>7.3</v>
      </c>
      <c r="K238" s="219">
        <v>-0.53200000000000003</v>
      </c>
      <c r="L238" s="219">
        <v>0</v>
      </c>
      <c r="M238" s="219">
        <v>29.169</v>
      </c>
      <c r="N238" s="220">
        <v>2248.5700000000002</v>
      </c>
      <c r="O238" s="219">
        <v>29.169</v>
      </c>
      <c r="P238" s="220">
        <v>2248.5700000000002</v>
      </c>
      <c r="Q238" s="221">
        <v>1.2972244582112186E-2</v>
      </c>
      <c r="R238" s="219">
        <v>99</v>
      </c>
      <c r="S238" s="222">
        <v>1.2842522136291064</v>
      </c>
      <c r="T238" s="222">
        <v>778.33467492673117</v>
      </c>
      <c r="U238" s="222">
        <v>77.055132817746383</v>
      </c>
      <c r="V238" s="263">
        <f t="shared" si="3"/>
        <v>70.692782401602187</v>
      </c>
    </row>
    <row r="239" spans="1:22" ht="15.95" customHeight="1" x14ac:dyDescent="0.25">
      <c r="A239" s="262" t="s">
        <v>33</v>
      </c>
      <c r="B239" s="198" t="s">
        <v>159</v>
      </c>
      <c r="C239" s="209">
        <v>3</v>
      </c>
      <c r="D239" s="210" t="s">
        <v>208</v>
      </c>
      <c r="E239" s="210" t="s">
        <v>61</v>
      </c>
      <c r="F239" s="209">
        <v>20</v>
      </c>
      <c r="G239" s="209">
        <v>1978</v>
      </c>
      <c r="H239" s="211">
        <v>23.119</v>
      </c>
      <c r="I239" s="211">
        <v>2.944</v>
      </c>
      <c r="J239" s="211">
        <v>2.6190000000000002</v>
      </c>
      <c r="K239" s="211">
        <v>0.57499999999999996</v>
      </c>
      <c r="L239" s="211">
        <v>0</v>
      </c>
      <c r="M239" s="211">
        <v>16.981000000000002</v>
      </c>
      <c r="N239" s="212">
        <v>1308.57</v>
      </c>
      <c r="O239" s="211">
        <v>16.981000000000002</v>
      </c>
      <c r="P239" s="212">
        <v>1308.57</v>
      </c>
      <c r="Q239" s="213">
        <v>1.2976E-2</v>
      </c>
      <c r="R239" s="211">
        <v>102.46</v>
      </c>
      <c r="S239" s="214">
        <v>1.33</v>
      </c>
      <c r="T239" s="214">
        <v>778.56</v>
      </c>
      <c r="U239" s="214">
        <v>79.77</v>
      </c>
      <c r="V239" s="263">
        <f t="shared" si="3"/>
        <v>73.183486238532097</v>
      </c>
    </row>
    <row r="240" spans="1:22" ht="15.95" customHeight="1" x14ac:dyDescent="0.2">
      <c r="A240" s="264" t="s">
        <v>33</v>
      </c>
      <c r="B240" s="215" t="s">
        <v>82</v>
      </c>
      <c r="C240" s="216">
        <v>7</v>
      </c>
      <c r="D240" s="217" t="s">
        <v>473</v>
      </c>
      <c r="E240" s="218" t="s">
        <v>63</v>
      </c>
      <c r="F240" s="216">
        <v>13</v>
      </c>
      <c r="G240" s="216"/>
      <c r="H240" s="219">
        <v>5</v>
      </c>
      <c r="I240" s="219">
        <v>0.9</v>
      </c>
      <c r="J240" s="219">
        <v>0.5</v>
      </c>
      <c r="K240" s="219">
        <v>0.1</v>
      </c>
      <c r="L240" s="219">
        <v>0.5</v>
      </c>
      <c r="M240" s="219">
        <v>3</v>
      </c>
      <c r="N240" s="220">
        <v>330.16</v>
      </c>
      <c r="O240" s="219">
        <v>3.5</v>
      </c>
      <c r="P240" s="220">
        <v>269.06</v>
      </c>
      <c r="Q240" s="221">
        <v>1.3008250947743997E-2</v>
      </c>
      <c r="R240" s="219">
        <v>130.30000000000001</v>
      </c>
      <c r="S240" s="222">
        <v>1.694975098491043</v>
      </c>
      <c r="T240" s="222">
        <v>780.49505686463988</v>
      </c>
      <c r="U240" s="222">
        <v>101.6985059094626</v>
      </c>
      <c r="V240" s="263">
        <f t="shared" si="3"/>
        <v>93.301381568314298</v>
      </c>
    </row>
    <row r="241" spans="1:22" ht="15.95" customHeight="1" x14ac:dyDescent="0.25">
      <c r="A241" s="264" t="s">
        <v>33</v>
      </c>
      <c r="B241" s="215" t="s">
        <v>59</v>
      </c>
      <c r="C241" s="223">
        <v>2</v>
      </c>
      <c r="D241" s="224" t="s">
        <v>420</v>
      </c>
      <c r="E241" s="224" t="s">
        <v>61</v>
      </c>
      <c r="F241" s="223">
        <v>30</v>
      </c>
      <c r="G241" s="223" t="s">
        <v>37</v>
      </c>
      <c r="H241" s="225">
        <v>29.6</v>
      </c>
      <c r="I241" s="225">
        <v>3.3908</v>
      </c>
      <c r="J241" s="225">
        <v>5.5107999999999997</v>
      </c>
      <c r="K241" s="225">
        <v>0.28120000000000001</v>
      </c>
      <c r="L241" s="225">
        <v>0</v>
      </c>
      <c r="M241" s="225">
        <v>20.417200000000001</v>
      </c>
      <c r="N241" s="226">
        <v>1553.52</v>
      </c>
      <c r="O241" s="225">
        <v>20.417200000000001</v>
      </c>
      <c r="P241" s="226">
        <v>1553.52</v>
      </c>
      <c r="Q241" s="227">
        <v>1.3142540810546373E-2</v>
      </c>
      <c r="R241" s="225">
        <v>71.099999999999994</v>
      </c>
      <c r="S241" s="228">
        <v>0.93443465162984696</v>
      </c>
      <c r="T241" s="228">
        <v>788.55244863278244</v>
      </c>
      <c r="U241" s="228">
        <v>56.066079097790826</v>
      </c>
      <c r="V241" s="263">
        <f t="shared" si="3"/>
        <v>51.436769814486993</v>
      </c>
    </row>
    <row r="242" spans="1:22" ht="15.95" customHeight="1" x14ac:dyDescent="0.25">
      <c r="A242" s="262" t="s">
        <v>33</v>
      </c>
      <c r="B242" s="198" t="s">
        <v>159</v>
      </c>
      <c r="C242" s="209">
        <v>4</v>
      </c>
      <c r="D242" s="210" t="s">
        <v>292</v>
      </c>
      <c r="E242" s="210" t="s">
        <v>61</v>
      </c>
      <c r="F242" s="209">
        <v>54</v>
      </c>
      <c r="G242" s="209">
        <v>1985</v>
      </c>
      <c r="H242" s="211">
        <v>54.182000000000002</v>
      </c>
      <c r="I242" s="211">
        <v>4.9939999999999998</v>
      </c>
      <c r="J242" s="211">
        <v>8.6750000000000007</v>
      </c>
      <c r="K242" s="211">
        <v>1.2789999999999999</v>
      </c>
      <c r="L242" s="211">
        <v>0</v>
      </c>
      <c r="M242" s="211">
        <v>39.234000000000002</v>
      </c>
      <c r="N242" s="212">
        <v>2977.02</v>
      </c>
      <c r="O242" s="211">
        <v>39.234000000000002</v>
      </c>
      <c r="P242" s="212">
        <v>2977.02</v>
      </c>
      <c r="Q242" s="213">
        <v>1.3178E-2</v>
      </c>
      <c r="R242" s="211">
        <v>102.46</v>
      </c>
      <c r="S242" s="214">
        <v>1.35</v>
      </c>
      <c r="T242" s="214">
        <v>790.68</v>
      </c>
      <c r="U242" s="214">
        <v>81.010000000000005</v>
      </c>
      <c r="V242" s="263">
        <f t="shared" si="3"/>
        <v>74.321100917431195</v>
      </c>
    </row>
    <row r="243" spans="1:22" ht="15.95" customHeight="1" x14ac:dyDescent="0.25">
      <c r="A243" s="264" t="s">
        <v>33</v>
      </c>
      <c r="B243" s="215" t="s">
        <v>59</v>
      </c>
      <c r="C243" s="223">
        <v>3</v>
      </c>
      <c r="D243" s="224" t="s">
        <v>421</v>
      </c>
      <c r="E243" s="224" t="s">
        <v>61</v>
      </c>
      <c r="F243" s="223">
        <v>40</v>
      </c>
      <c r="G243" s="223" t="s">
        <v>37</v>
      </c>
      <c r="H243" s="225">
        <v>42</v>
      </c>
      <c r="I243" s="225">
        <v>3.4695999999999998</v>
      </c>
      <c r="J243" s="225">
        <v>8.0662000000000003</v>
      </c>
      <c r="K243" s="225">
        <v>0.15140000000000001</v>
      </c>
      <c r="L243" s="225">
        <v>0</v>
      </c>
      <c r="M243" s="225">
        <v>30.312799999999999</v>
      </c>
      <c r="N243" s="226">
        <v>2285.7800000000002</v>
      </c>
      <c r="O243" s="225">
        <v>30.312799999999999</v>
      </c>
      <c r="P243" s="226">
        <v>2285.7800000000002</v>
      </c>
      <c r="Q243" s="227">
        <v>1.3261468732773932E-2</v>
      </c>
      <c r="R243" s="225">
        <v>71.099999999999994</v>
      </c>
      <c r="S243" s="228">
        <v>0.94289042690022651</v>
      </c>
      <c r="T243" s="228">
        <v>795.68812396643591</v>
      </c>
      <c r="U243" s="228">
        <v>56.573425614013594</v>
      </c>
      <c r="V243" s="263">
        <f t="shared" si="3"/>
        <v>51.902225333957425</v>
      </c>
    </row>
    <row r="244" spans="1:22" ht="15.95" customHeight="1" x14ac:dyDescent="0.2">
      <c r="A244" s="264" t="s">
        <v>33</v>
      </c>
      <c r="B244" s="215" t="s">
        <v>126</v>
      </c>
      <c r="C244" s="216">
        <v>3</v>
      </c>
      <c r="D244" s="217" t="s">
        <v>154</v>
      </c>
      <c r="E244" s="218" t="s">
        <v>36</v>
      </c>
      <c r="F244" s="216">
        <v>18</v>
      </c>
      <c r="G244" s="216">
        <v>1975</v>
      </c>
      <c r="H244" s="219">
        <v>22.11</v>
      </c>
      <c r="I244" s="219">
        <v>1.5589999999999999</v>
      </c>
      <c r="J244" s="219">
        <v>2.4289999999999998</v>
      </c>
      <c r="K244" s="219">
        <v>0.22600000000000001</v>
      </c>
      <c r="L244" s="219">
        <v>0</v>
      </c>
      <c r="M244" s="219">
        <v>17.896000000000001</v>
      </c>
      <c r="N244" s="220">
        <v>1347.61</v>
      </c>
      <c r="O244" s="219">
        <v>17.896000000000001</v>
      </c>
      <c r="P244" s="220">
        <v>1347.61</v>
      </c>
      <c r="Q244" s="221">
        <v>1.3279806472198931E-2</v>
      </c>
      <c r="R244" s="219">
        <v>97.4</v>
      </c>
      <c r="S244" s="222">
        <v>1.293453150392176</v>
      </c>
      <c r="T244" s="222">
        <v>796.78838833193583</v>
      </c>
      <c r="U244" s="222">
        <v>77.607189023530566</v>
      </c>
      <c r="V244" s="263">
        <f t="shared" si="3"/>
        <v>71.199255984890428</v>
      </c>
    </row>
    <row r="245" spans="1:22" ht="15.95" customHeight="1" x14ac:dyDescent="0.25">
      <c r="A245" s="262" t="s">
        <v>33</v>
      </c>
      <c r="B245" s="198" t="s">
        <v>81</v>
      </c>
      <c r="C245" s="209">
        <v>1</v>
      </c>
      <c r="D245" s="210" t="s">
        <v>465</v>
      </c>
      <c r="E245" s="210" t="s">
        <v>36</v>
      </c>
      <c r="F245" s="209">
        <v>30</v>
      </c>
      <c r="G245" s="209">
        <v>1990</v>
      </c>
      <c r="H245" s="211">
        <v>30.204000000000001</v>
      </c>
      <c r="I245" s="211">
        <v>2.6885159999999999</v>
      </c>
      <c r="J245" s="211">
        <v>5.977811</v>
      </c>
      <c r="K245" s="211">
        <v>-0.138516</v>
      </c>
      <c r="L245" s="211">
        <v>0</v>
      </c>
      <c r="M245" s="211">
        <v>21.676189000000001</v>
      </c>
      <c r="N245" s="212">
        <v>1607.03</v>
      </c>
      <c r="O245" s="211">
        <v>21.676189000000001</v>
      </c>
      <c r="P245" s="212">
        <v>1607.03</v>
      </c>
      <c r="Q245" s="213">
        <v>1.3480000000000001E-2</v>
      </c>
      <c r="R245" s="211">
        <v>117.9</v>
      </c>
      <c r="S245" s="214">
        <v>1.5892920000000001</v>
      </c>
      <c r="T245" s="214">
        <v>808.80000000000007</v>
      </c>
      <c r="U245" s="214">
        <v>95.357520000000022</v>
      </c>
      <c r="V245" s="263">
        <f t="shared" si="3"/>
        <v>87.483963302752301</v>
      </c>
    </row>
    <row r="246" spans="1:22" ht="15.95" customHeight="1" x14ac:dyDescent="0.25">
      <c r="A246" s="264" t="s">
        <v>33</v>
      </c>
      <c r="B246" s="215" t="s">
        <v>59</v>
      </c>
      <c r="C246" s="223">
        <v>4</v>
      </c>
      <c r="D246" s="224" t="s">
        <v>422</v>
      </c>
      <c r="E246" s="224" t="s">
        <v>61</v>
      </c>
      <c r="F246" s="223">
        <v>40</v>
      </c>
      <c r="G246" s="223" t="s">
        <v>37</v>
      </c>
      <c r="H246" s="225">
        <v>41.1</v>
      </c>
      <c r="I246" s="225">
        <v>2.7862</v>
      </c>
      <c r="J246" s="225">
        <v>6.8022</v>
      </c>
      <c r="K246" s="225">
        <v>0.94640000000000002</v>
      </c>
      <c r="L246" s="225">
        <v>0</v>
      </c>
      <c r="M246" s="225">
        <v>30.565200000000001</v>
      </c>
      <c r="N246" s="226">
        <v>2257.62</v>
      </c>
      <c r="O246" s="225">
        <v>30.565200000000001</v>
      </c>
      <c r="P246" s="226">
        <v>2257.62</v>
      </c>
      <c r="Q246" s="227">
        <v>1.3538682329178516E-2</v>
      </c>
      <c r="R246" s="225">
        <v>71.099999999999994</v>
      </c>
      <c r="S246" s="228">
        <v>0.96260031360459242</v>
      </c>
      <c r="T246" s="228">
        <v>812.32093975071098</v>
      </c>
      <c r="U246" s="228">
        <v>57.756018816275542</v>
      </c>
      <c r="V246" s="263">
        <f t="shared" si="3"/>
        <v>52.987173225940857</v>
      </c>
    </row>
    <row r="247" spans="1:22" ht="15.95" customHeight="1" x14ac:dyDescent="0.25">
      <c r="A247" s="264" t="s">
        <v>33</v>
      </c>
      <c r="B247" s="215" t="s">
        <v>59</v>
      </c>
      <c r="C247" s="223">
        <v>5</v>
      </c>
      <c r="D247" s="224" t="s">
        <v>423</v>
      </c>
      <c r="E247" s="224" t="s">
        <v>61</v>
      </c>
      <c r="F247" s="223">
        <v>48</v>
      </c>
      <c r="G247" s="223" t="s">
        <v>37</v>
      </c>
      <c r="H247" s="225">
        <v>29.700000000000003</v>
      </c>
      <c r="I247" s="225">
        <v>3.6983000000000001</v>
      </c>
      <c r="J247" s="225">
        <v>0</v>
      </c>
      <c r="K247" s="225">
        <v>0.2797</v>
      </c>
      <c r="L247" s="225">
        <v>0</v>
      </c>
      <c r="M247" s="225">
        <v>25.722000000000001</v>
      </c>
      <c r="N247" s="226">
        <v>1889.95</v>
      </c>
      <c r="O247" s="225">
        <v>25.722000000000001</v>
      </c>
      <c r="P247" s="226">
        <v>1889.95</v>
      </c>
      <c r="Q247" s="227">
        <v>1.360988385936136E-2</v>
      </c>
      <c r="R247" s="225">
        <v>71.099999999999994</v>
      </c>
      <c r="S247" s="228">
        <v>0.96766274240059258</v>
      </c>
      <c r="T247" s="228">
        <v>816.59303156168164</v>
      </c>
      <c r="U247" s="228">
        <v>58.059764544035559</v>
      </c>
      <c r="V247" s="263">
        <f t="shared" si="3"/>
        <v>53.265839031225276</v>
      </c>
    </row>
    <row r="248" spans="1:22" ht="15.95" customHeight="1" x14ac:dyDescent="0.2">
      <c r="A248" s="264" t="s">
        <v>33</v>
      </c>
      <c r="B248" s="215" t="s">
        <v>91</v>
      </c>
      <c r="C248" s="216">
        <v>8</v>
      </c>
      <c r="D248" s="217" t="s">
        <v>98</v>
      </c>
      <c r="E248" s="218" t="s">
        <v>36</v>
      </c>
      <c r="F248" s="216">
        <v>48</v>
      </c>
      <c r="G248" s="216">
        <v>1985</v>
      </c>
      <c r="H248" s="219">
        <v>29.49</v>
      </c>
      <c r="I248" s="219">
        <v>2.6739999999999999</v>
      </c>
      <c r="J248" s="219">
        <v>2.1739999999999999</v>
      </c>
      <c r="K248" s="219">
        <v>0.59</v>
      </c>
      <c r="L248" s="219">
        <v>2.4049999999999998</v>
      </c>
      <c r="M248" s="219">
        <v>21.646999999999998</v>
      </c>
      <c r="N248" s="220">
        <v>1753.7</v>
      </c>
      <c r="O248" s="219">
        <v>24.052</v>
      </c>
      <c r="P248" s="220">
        <v>1753.7</v>
      </c>
      <c r="Q248" s="221">
        <v>1.3715002566003307E-2</v>
      </c>
      <c r="R248" s="219">
        <v>99</v>
      </c>
      <c r="S248" s="222">
        <v>1.3577852540343274</v>
      </c>
      <c r="T248" s="222">
        <v>822.90015396019839</v>
      </c>
      <c r="U248" s="222">
        <v>81.467115242059648</v>
      </c>
      <c r="V248" s="263">
        <f t="shared" si="3"/>
        <v>74.740472699137285</v>
      </c>
    </row>
    <row r="249" spans="1:22" ht="15.95" customHeight="1" x14ac:dyDescent="0.25">
      <c r="A249" s="262" t="s">
        <v>33</v>
      </c>
      <c r="B249" s="198" t="s">
        <v>159</v>
      </c>
      <c r="C249" s="209">
        <v>5</v>
      </c>
      <c r="D249" s="210" t="s">
        <v>138</v>
      </c>
      <c r="E249" s="210" t="s">
        <v>61</v>
      </c>
      <c r="F249" s="209">
        <v>46</v>
      </c>
      <c r="G249" s="209">
        <v>1991</v>
      </c>
      <c r="H249" s="211">
        <v>42.939</v>
      </c>
      <c r="I249" s="211">
        <v>3.6269999999999998</v>
      </c>
      <c r="J249" s="211">
        <v>5.8630000000000004</v>
      </c>
      <c r="K249" s="211">
        <v>0.96299999999999997</v>
      </c>
      <c r="L249" s="211">
        <v>0</v>
      </c>
      <c r="M249" s="211">
        <v>32.485999999999997</v>
      </c>
      <c r="N249" s="212">
        <v>2351.85</v>
      </c>
      <c r="O249" s="211">
        <v>32.485999999999997</v>
      </c>
      <c r="P249" s="212">
        <v>2351.85</v>
      </c>
      <c r="Q249" s="213">
        <v>1.3812E-2</v>
      </c>
      <c r="R249" s="211">
        <v>102.46</v>
      </c>
      <c r="S249" s="214">
        <v>1.42</v>
      </c>
      <c r="T249" s="214">
        <v>828.72</v>
      </c>
      <c r="U249" s="214">
        <v>84.91</v>
      </c>
      <c r="V249" s="263">
        <f t="shared" si="3"/>
        <v>77.89908256880733</v>
      </c>
    </row>
    <row r="250" spans="1:22" ht="15.95" customHeight="1" x14ac:dyDescent="0.25">
      <c r="A250" s="264" t="s">
        <v>33</v>
      </c>
      <c r="B250" s="215" t="s">
        <v>59</v>
      </c>
      <c r="C250" s="223">
        <v>6</v>
      </c>
      <c r="D250" s="224" t="s">
        <v>424</v>
      </c>
      <c r="E250" s="224" t="s">
        <v>61</v>
      </c>
      <c r="F250" s="223">
        <v>30</v>
      </c>
      <c r="G250" s="223" t="s">
        <v>37</v>
      </c>
      <c r="H250" s="225">
        <v>29.3</v>
      </c>
      <c r="I250" s="225">
        <v>3.3224</v>
      </c>
      <c r="J250" s="225">
        <v>5.0540000000000003</v>
      </c>
      <c r="K250" s="225">
        <v>-0.98270000000000002</v>
      </c>
      <c r="L250" s="225">
        <v>0</v>
      </c>
      <c r="M250" s="225">
        <v>21.906300000000002</v>
      </c>
      <c r="N250" s="226">
        <v>1575.42</v>
      </c>
      <c r="O250" s="225">
        <v>21.906300000000002</v>
      </c>
      <c r="P250" s="226">
        <v>1575.42</v>
      </c>
      <c r="Q250" s="227">
        <v>1.3905053890391135E-2</v>
      </c>
      <c r="R250" s="225">
        <v>71.099999999999994</v>
      </c>
      <c r="S250" s="228">
        <v>0.98864933160680957</v>
      </c>
      <c r="T250" s="228">
        <v>834.3032334234681</v>
      </c>
      <c r="U250" s="228">
        <v>59.318959896408572</v>
      </c>
      <c r="V250" s="263">
        <f t="shared" si="3"/>
        <v>54.421064125145477</v>
      </c>
    </row>
    <row r="251" spans="1:22" ht="15.95" customHeight="1" x14ac:dyDescent="0.2">
      <c r="A251" s="264" t="s">
        <v>33</v>
      </c>
      <c r="B251" s="215" t="s">
        <v>91</v>
      </c>
      <c r="C251" s="216">
        <v>9</v>
      </c>
      <c r="D251" s="217" t="s">
        <v>264</v>
      </c>
      <c r="E251" s="218" t="s">
        <v>36</v>
      </c>
      <c r="F251" s="216">
        <v>54</v>
      </c>
      <c r="G251" s="216">
        <v>1977</v>
      </c>
      <c r="H251" s="219">
        <v>49.465000000000003</v>
      </c>
      <c r="I251" s="219">
        <v>2.91</v>
      </c>
      <c r="J251" s="219">
        <v>8.5180000000000007</v>
      </c>
      <c r="K251" s="219">
        <v>0.35399999999999998</v>
      </c>
      <c r="L251" s="219">
        <v>6.7830000000000004</v>
      </c>
      <c r="M251" s="219">
        <v>30.9</v>
      </c>
      <c r="N251" s="220">
        <v>2695.36</v>
      </c>
      <c r="O251" s="219">
        <v>37.683</v>
      </c>
      <c r="P251" s="220">
        <v>2695.36</v>
      </c>
      <c r="Q251" s="221">
        <v>1.3980692746052474E-2</v>
      </c>
      <c r="R251" s="219">
        <v>99</v>
      </c>
      <c r="S251" s="222">
        <v>1.384088581859195</v>
      </c>
      <c r="T251" s="222">
        <v>838.84156476314843</v>
      </c>
      <c r="U251" s="222">
        <v>83.045314911551699</v>
      </c>
      <c r="V251" s="263">
        <f t="shared" si="3"/>
        <v>76.188362304175868</v>
      </c>
    </row>
    <row r="252" spans="1:22" ht="15.95" customHeight="1" x14ac:dyDescent="0.2">
      <c r="A252" s="264" t="s">
        <v>33</v>
      </c>
      <c r="B252" s="215" t="s">
        <v>91</v>
      </c>
      <c r="C252" s="216">
        <v>4</v>
      </c>
      <c r="D252" s="217" t="s">
        <v>260</v>
      </c>
      <c r="E252" s="218" t="s">
        <v>36</v>
      </c>
      <c r="F252" s="216">
        <v>40</v>
      </c>
      <c r="G252" s="216">
        <v>1985</v>
      </c>
      <c r="H252" s="219">
        <v>41.298999999999999</v>
      </c>
      <c r="I252" s="219">
        <v>3.5640000000000001</v>
      </c>
      <c r="J252" s="219">
        <v>5.5979999999999999</v>
      </c>
      <c r="K252" s="219">
        <v>0.51600000000000001</v>
      </c>
      <c r="L252" s="219">
        <v>0</v>
      </c>
      <c r="M252" s="219">
        <v>31.620999999999999</v>
      </c>
      <c r="N252" s="220">
        <v>2260.02</v>
      </c>
      <c r="O252" s="219">
        <v>31.620999999999999</v>
      </c>
      <c r="P252" s="220">
        <v>2260.02</v>
      </c>
      <c r="Q252" s="221">
        <v>1.3991469102043344E-2</v>
      </c>
      <c r="R252" s="219">
        <v>99</v>
      </c>
      <c r="S252" s="222">
        <v>1.3851554411022911</v>
      </c>
      <c r="T252" s="222">
        <v>839.4881461226006</v>
      </c>
      <c r="U252" s="222">
        <v>83.10932646613746</v>
      </c>
      <c r="V252" s="263">
        <f t="shared" si="3"/>
        <v>76.247088501043535</v>
      </c>
    </row>
    <row r="253" spans="1:22" ht="15.95" customHeight="1" x14ac:dyDescent="0.2">
      <c r="A253" s="264" t="s">
        <v>33</v>
      </c>
      <c r="B253" s="215" t="s">
        <v>91</v>
      </c>
      <c r="C253" s="216">
        <v>2</v>
      </c>
      <c r="D253" s="217" t="s">
        <v>259</v>
      </c>
      <c r="E253" s="218" t="s">
        <v>36</v>
      </c>
      <c r="F253" s="216">
        <v>5</v>
      </c>
      <c r="G253" s="216">
        <v>1978</v>
      </c>
      <c r="H253" s="219">
        <v>4.4390000000000001</v>
      </c>
      <c r="I253" s="219">
        <v>0.20799999999999999</v>
      </c>
      <c r="J253" s="219">
        <v>0.7</v>
      </c>
      <c r="K253" s="219">
        <v>-5.5E-2</v>
      </c>
      <c r="L253" s="219">
        <v>0</v>
      </c>
      <c r="M253" s="219">
        <v>3.5859999999999999</v>
      </c>
      <c r="N253" s="220">
        <v>255.66</v>
      </c>
      <c r="O253" s="219">
        <v>3.5859999999999999</v>
      </c>
      <c r="P253" s="220">
        <v>255.7</v>
      </c>
      <c r="Q253" s="221">
        <v>1.4024247164646069E-2</v>
      </c>
      <c r="R253" s="219">
        <v>99</v>
      </c>
      <c r="S253" s="222">
        <v>1.388400469299961</v>
      </c>
      <c r="T253" s="222">
        <v>841.45482987876414</v>
      </c>
      <c r="U253" s="222">
        <v>83.304028157997649</v>
      </c>
      <c r="V253" s="263">
        <f t="shared" si="3"/>
        <v>76.425713906419858</v>
      </c>
    </row>
    <row r="254" spans="1:22" ht="15.95" customHeight="1" x14ac:dyDescent="0.25">
      <c r="A254" s="264" t="s">
        <v>33</v>
      </c>
      <c r="B254" s="215" t="s">
        <v>59</v>
      </c>
      <c r="C254" s="223">
        <v>7</v>
      </c>
      <c r="D254" s="224" t="s">
        <v>425</v>
      </c>
      <c r="E254" s="224" t="s">
        <v>61</v>
      </c>
      <c r="F254" s="223">
        <v>30</v>
      </c>
      <c r="G254" s="223" t="s">
        <v>37</v>
      </c>
      <c r="H254" s="225">
        <v>32.6</v>
      </c>
      <c r="I254" s="225">
        <v>2.6863000000000001</v>
      </c>
      <c r="J254" s="225">
        <v>5.6946000000000003</v>
      </c>
      <c r="K254" s="225">
        <v>0.1187</v>
      </c>
      <c r="L254" s="225">
        <v>0</v>
      </c>
      <c r="M254" s="225">
        <v>24.1004</v>
      </c>
      <c r="N254" s="226">
        <v>1714.17</v>
      </c>
      <c r="O254" s="225">
        <v>24.1004</v>
      </c>
      <c r="P254" s="226">
        <v>1714.17</v>
      </c>
      <c r="Q254" s="227">
        <v>1.4059515683975335E-2</v>
      </c>
      <c r="R254" s="225">
        <v>71.099999999999994</v>
      </c>
      <c r="S254" s="228">
        <v>0.99963156513064622</v>
      </c>
      <c r="T254" s="228">
        <v>843.57094103852</v>
      </c>
      <c r="U254" s="228">
        <v>59.977893907838769</v>
      </c>
      <c r="V254" s="263">
        <f t="shared" si="3"/>
        <v>55.025590741136483</v>
      </c>
    </row>
    <row r="255" spans="1:22" ht="15.95" customHeight="1" x14ac:dyDescent="0.2">
      <c r="A255" s="264" t="s">
        <v>33</v>
      </c>
      <c r="B255" s="215" t="s">
        <v>88</v>
      </c>
      <c r="C255" s="216">
        <v>5</v>
      </c>
      <c r="D255" s="217" t="s">
        <v>121</v>
      </c>
      <c r="E255" s="218" t="s">
        <v>36</v>
      </c>
      <c r="F255" s="216">
        <v>50</v>
      </c>
      <c r="G255" s="216">
        <v>1970</v>
      </c>
      <c r="H255" s="219">
        <v>36.731999999999999</v>
      </c>
      <c r="I255" s="219">
        <v>0</v>
      </c>
      <c r="J255" s="219">
        <v>0</v>
      </c>
      <c r="K255" s="219">
        <v>0</v>
      </c>
      <c r="L255" s="219">
        <v>0</v>
      </c>
      <c r="M255" s="219">
        <v>36.731999999999999</v>
      </c>
      <c r="N255" s="220"/>
      <c r="O255" s="219">
        <v>36.731999999999999</v>
      </c>
      <c r="P255" s="220">
        <v>2599</v>
      </c>
      <c r="Q255" s="221">
        <v>1.4133128126202385E-2</v>
      </c>
      <c r="R255" s="219">
        <v>122.4</v>
      </c>
      <c r="S255" s="222">
        <v>1.7298948826471721</v>
      </c>
      <c r="T255" s="222">
        <v>847.98768757214316</v>
      </c>
      <c r="U255" s="222">
        <v>103.79369295883033</v>
      </c>
      <c r="V255" s="263">
        <f t="shared" si="3"/>
        <v>95.223571521862681</v>
      </c>
    </row>
    <row r="256" spans="1:22" ht="15.95" customHeight="1" x14ac:dyDescent="0.2">
      <c r="A256" s="264" t="s">
        <v>33</v>
      </c>
      <c r="B256" s="215" t="s">
        <v>91</v>
      </c>
      <c r="C256" s="216">
        <v>5</v>
      </c>
      <c r="D256" s="217" t="s">
        <v>261</v>
      </c>
      <c r="E256" s="218" t="s">
        <v>36</v>
      </c>
      <c r="F256" s="216">
        <v>20</v>
      </c>
      <c r="G256" s="216">
        <v>1994</v>
      </c>
      <c r="H256" s="219">
        <v>21.15</v>
      </c>
      <c r="I256" s="219">
        <v>1.871</v>
      </c>
      <c r="J256" s="219">
        <v>3.1469999999999998</v>
      </c>
      <c r="K256" s="219">
        <v>-0.188</v>
      </c>
      <c r="L256" s="219">
        <v>0</v>
      </c>
      <c r="M256" s="219">
        <v>16.32</v>
      </c>
      <c r="N256" s="220">
        <v>1139.74</v>
      </c>
      <c r="O256" s="219">
        <v>16.32</v>
      </c>
      <c r="P256" s="220">
        <v>1139.74</v>
      </c>
      <c r="Q256" s="221">
        <v>1.4319055223121062E-2</v>
      </c>
      <c r="R256" s="219">
        <v>99</v>
      </c>
      <c r="S256" s="222">
        <v>1.4175864670889851</v>
      </c>
      <c r="T256" s="222">
        <v>859.14331338726367</v>
      </c>
      <c r="U256" s="222">
        <v>85.055188025339106</v>
      </c>
      <c r="V256" s="263">
        <f t="shared" si="3"/>
        <v>78.032282592054216</v>
      </c>
    </row>
    <row r="257" spans="1:22" ht="15.95" customHeight="1" x14ac:dyDescent="0.2">
      <c r="A257" s="264" t="s">
        <v>33</v>
      </c>
      <c r="B257" s="215" t="s">
        <v>82</v>
      </c>
      <c r="C257" s="216">
        <v>6</v>
      </c>
      <c r="D257" s="217" t="s">
        <v>300</v>
      </c>
      <c r="E257" s="218" t="s">
        <v>84</v>
      </c>
      <c r="F257" s="216">
        <v>10</v>
      </c>
      <c r="G257" s="216"/>
      <c r="H257" s="219">
        <v>12.26</v>
      </c>
      <c r="I257" s="219">
        <v>1.1000000000000001</v>
      </c>
      <c r="J257" s="219">
        <v>2.4</v>
      </c>
      <c r="K257" s="219">
        <v>0.06</v>
      </c>
      <c r="L257" s="219">
        <v>0</v>
      </c>
      <c r="M257" s="219">
        <v>8.6999999999999993</v>
      </c>
      <c r="N257" s="220">
        <v>600.9</v>
      </c>
      <c r="O257" s="219">
        <v>8.6999999999999993</v>
      </c>
      <c r="P257" s="220">
        <v>600.9</v>
      </c>
      <c r="Q257" s="221">
        <v>1.4478282576135796E-2</v>
      </c>
      <c r="R257" s="219">
        <v>130.30000000000001</v>
      </c>
      <c r="S257" s="222">
        <v>1.8865202196704944</v>
      </c>
      <c r="T257" s="222">
        <v>868.69695456814782</v>
      </c>
      <c r="U257" s="222">
        <v>113.19121318022967</v>
      </c>
      <c r="V257" s="263">
        <f t="shared" si="3"/>
        <v>103.84514970663271</v>
      </c>
    </row>
    <row r="258" spans="1:22" ht="15.95" customHeight="1" x14ac:dyDescent="0.2">
      <c r="A258" s="264" t="s">
        <v>33</v>
      </c>
      <c r="B258" s="215" t="s">
        <v>91</v>
      </c>
      <c r="C258" s="216">
        <v>10</v>
      </c>
      <c r="D258" s="217" t="s">
        <v>265</v>
      </c>
      <c r="E258" s="218" t="s">
        <v>36</v>
      </c>
      <c r="F258" s="216">
        <v>10</v>
      </c>
      <c r="G258" s="216">
        <v>1980</v>
      </c>
      <c r="H258" s="219">
        <v>10.559000000000001</v>
      </c>
      <c r="I258" s="219">
        <v>0.77900000000000003</v>
      </c>
      <c r="J258" s="219">
        <v>1.841</v>
      </c>
      <c r="K258" s="219">
        <v>3.6999999999999998E-2</v>
      </c>
      <c r="L258" s="219">
        <v>0</v>
      </c>
      <c r="M258" s="219">
        <v>7.9020000000000001</v>
      </c>
      <c r="N258" s="220">
        <v>542.45000000000005</v>
      </c>
      <c r="O258" s="219">
        <v>7.9020000000000001</v>
      </c>
      <c r="P258" s="220">
        <v>542.45000000000005</v>
      </c>
      <c r="Q258" s="221">
        <v>1.4567241220388974E-2</v>
      </c>
      <c r="R258" s="219">
        <v>99</v>
      </c>
      <c r="S258" s="222">
        <v>1.4421568808185083</v>
      </c>
      <c r="T258" s="222">
        <v>874.03447322333852</v>
      </c>
      <c r="U258" s="222">
        <v>86.529412849110514</v>
      </c>
      <c r="V258" s="263">
        <f t="shared" si="3"/>
        <v>79.384782430376617</v>
      </c>
    </row>
    <row r="259" spans="1:22" ht="15.95" customHeight="1" x14ac:dyDescent="0.2">
      <c r="A259" s="264" t="s">
        <v>33</v>
      </c>
      <c r="B259" s="215" t="s">
        <v>82</v>
      </c>
      <c r="C259" s="216">
        <v>9</v>
      </c>
      <c r="D259" s="217" t="s">
        <v>166</v>
      </c>
      <c r="E259" s="218" t="s">
        <v>84</v>
      </c>
      <c r="F259" s="216">
        <v>45</v>
      </c>
      <c r="G259" s="216"/>
      <c r="H259" s="219">
        <v>32.9</v>
      </c>
      <c r="I259" s="219">
        <v>3.2</v>
      </c>
      <c r="J259" s="219">
        <v>0.9</v>
      </c>
      <c r="K259" s="219">
        <v>-0.4</v>
      </c>
      <c r="L259" s="219">
        <v>0</v>
      </c>
      <c r="M259" s="219">
        <v>29.2</v>
      </c>
      <c r="N259" s="220">
        <v>1974.5</v>
      </c>
      <c r="O259" s="219">
        <v>29.2</v>
      </c>
      <c r="P259" s="220">
        <v>1974.5</v>
      </c>
      <c r="Q259" s="221">
        <v>1.4788554064320081E-2</v>
      </c>
      <c r="R259" s="219">
        <v>130.30000000000001</v>
      </c>
      <c r="S259" s="222">
        <v>1.9269485945809068</v>
      </c>
      <c r="T259" s="222">
        <v>887.31324385920482</v>
      </c>
      <c r="U259" s="222">
        <v>115.61691567485441</v>
      </c>
      <c r="V259" s="263">
        <f t="shared" si="3"/>
        <v>106.07056483931596</v>
      </c>
    </row>
    <row r="260" spans="1:22" ht="15.95" customHeight="1" x14ac:dyDescent="0.25">
      <c r="A260" s="262" t="s">
        <v>33</v>
      </c>
      <c r="B260" s="198" t="s">
        <v>159</v>
      </c>
      <c r="C260" s="209">
        <v>6</v>
      </c>
      <c r="D260" s="210" t="s">
        <v>161</v>
      </c>
      <c r="E260" s="210" t="s">
        <v>61</v>
      </c>
      <c r="F260" s="209">
        <v>65</v>
      </c>
      <c r="G260" s="209">
        <v>1984</v>
      </c>
      <c r="H260" s="211">
        <v>49.691000000000003</v>
      </c>
      <c r="I260" s="211">
        <v>3.5219999999999998</v>
      </c>
      <c r="J260" s="211">
        <v>10.89</v>
      </c>
      <c r="K260" s="211">
        <v>0.50700000000000001</v>
      </c>
      <c r="L260" s="211">
        <v>0</v>
      </c>
      <c r="M260" s="211">
        <v>34.771999999999998</v>
      </c>
      <c r="N260" s="212">
        <v>2333.17</v>
      </c>
      <c r="O260" s="211">
        <v>34.771999999999998</v>
      </c>
      <c r="P260" s="212">
        <v>2333.17</v>
      </c>
      <c r="Q260" s="213">
        <v>1.4903E-2</v>
      </c>
      <c r="R260" s="211">
        <v>102.46</v>
      </c>
      <c r="S260" s="214">
        <v>1.53</v>
      </c>
      <c r="T260" s="214">
        <v>894.18</v>
      </c>
      <c r="U260" s="214">
        <v>91.62</v>
      </c>
      <c r="V260" s="263">
        <f t="shared" si="3"/>
        <v>84.055045871559628</v>
      </c>
    </row>
    <row r="261" spans="1:22" ht="15.95" customHeight="1" x14ac:dyDescent="0.2">
      <c r="A261" s="264" t="s">
        <v>33</v>
      </c>
      <c r="B261" s="215" t="s">
        <v>82</v>
      </c>
      <c r="C261" s="216">
        <v>5</v>
      </c>
      <c r="D261" s="217" t="s">
        <v>243</v>
      </c>
      <c r="E261" s="218" t="s">
        <v>63</v>
      </c>
      <c r="F261" s="216">
        <v>8</v>
      </c>
      <c r="G261" s="216">
        <v>1977</v>
      </c>
      <c r="H261" s="219">
        <v>6.1</v>
      </c>
      <c r="I261" s="219">
        <v>0</v>
      </c>
      <c r="J261" s="219">
        <v>0</v>
      </c>
      <c r="K261" s="219">
        <v>0</v>
      </c>
      <c r="L261" s="219">
        <v>0</v>
      </c>
      <c r="M261" s="219">
        <v>6.1</v>
      </c>
      <c r="N261" s="220">
        <v>407.06</v>
      </c>
      <c r="O261" s="219">
        <v>6.1</v>
      </c>
      <c r="P261" s="220">
        <v>407.1</v>
      </c>
      <c r="Q261" s="221">
        <v>1.49840334070253E-2</v>
      </c>
      <c r="R261" s="219">
        <v>130.30000000000001</v>
      </c>
      <c r="S261" s="222">
        <v>1.9524195529353967</v>
      </c>
      <c r="T261" s="222">
        <v>899.04200442151796</v>
      </c>
      <c r="U261" s="222">
        <v>117.14517317612381</v>
      </c>
      <c r="V261" s="263">
        <f t="shared" si="3"/>
        <v>107.47263594139798</v>
      </c>
    </row>
    <row r="262" spans="1:22" ht="15.95" customHeight="1" x14ac:dyDescent="0.25">
      <c r="A262" s="262" t="s">
        <v>33</v>
      </c>
      <c r="B262" s="198" t="s">
        <v>159</v>
      </c>
      <c r="C262" s="209">
        <v>7</v>
      </c>
      <c r="D262" s="210" t="s">
        <v>174</v>
      </c>
      <c r="E262" s="210" t="s">
        <v>61</v>
      </c>
      <c r="F262" s="209">
        <v>18</v>
      </c>
      <c r="G262" s="209" t="s">
        <v>37</v>
      </c>
      <c r="H262" s="211">
        <v>19.042000000000002</v>
      </c>
      <c r="I262" s="211">
        <v>2.4710000000000001</v>
      </c>
      <c r="J262" s="211">
        <v>2.3039999999999998</v>
      </c>
      <c r="K262" s="211">
        <v>-0.27800000000000002</v>
      </c>
      <c r="L262" s="211">
        <v>0</v>
      </c>
      <c r="M262" s="211">
        <v>14.545</v>
      </c>
      <c r="N262" s="212">
        <v>963.13</v>
      </c>
      <c r="O262" s="211">
        <v>14.545</v>
      </c>
      <c r="P262" s="212">
        <v>963.13</v>
      </c>
      <c r="Q262" s="213">
        <v>1.5101E-2</v>
      </c>
      <c r="R262" s="211">
        <v>102.46</v>
      </c>
      <c r="S262" s="214">
        <v>1.55</v>
      </c>
      <c r="T262" s="214">
        <v>906.06</v>
      </c>
      <c r="U262" s="214">
        <v>92.83</v>
      </c>
      <c r="V262" s="263">
        <f t="shared" si="3"/>
        <v>85.165137614678898</v>
      </c>
    </row>
    <row r="263" spans="1:22" ht="15.95" customHeight="1" x14ac:dyDescent="0.2">
      <c r="A263" s="264" t="s">
        <v>33</v>
      </c>
      <c r="B263" s="215" t="s">
        <v>82</v>
      </c>
      <c r="C263" s="216">
        <v>3</v>
      </c>
      <c r="D263" s="217" t="s">
        <v>340</v>
      </c>
      <c r="E263" s="218" t="s">
        <v>84</v>
      </c>
      <c r="F263" s="216">
        <v>9</v>
      </c>
      <c r="G263" s="216"/>
      <c r="H263" s="219">
        <v>11.041</v>
      </c>
      <c r="I263" s="219">
        <v>1.1000000000000001</v>
      </c>
      <c r="J263" s="219">
        <v>1.6</v>
      </c>
      <c r="K263" s="219">
        <v>-5.8999999999999997E-2</v>
      </c>
      <c r="L263" s="219">
        <v>0</v>
      </c>
      <c r="M263" s="219">
        <v>8.4</v>
      </c>
      <c r="N263" s="220">
        <v>553.67999999999995</v>
      </c>
      <c r="O263" s="219">
        <v>8.4</v>
      </c>
      <c r="P263" s="220">
        <v>553.67999999999995</v>
      </c>
      <c r="Q263" s="221">
        <v>1.5171218032076291E-2</v>
      </c>
      <c r="R263" s="219">
        <v>130.30000000000001</v>
      </c>
      <c r="S263" s="222">
        <v>1.9768097095795409</v>
      </c>
      <c r="T263" s="222">
        <v>910.27308192457747</v>
      </c>
      <c r="U263" s="222">
        <v>118.60858257477246</v>
      </c>
      <c r="V263" s="263">
        <f t="shared" ref="V263:V326" si="4">U263/1.09</f>
        <v>108.81521337135086</v>
      </c>
    </row>
    <row r="264" spans="1:22" ht="15.95" customHeight="1" x14ac:dyDescent="0.25">
      <c r="A264" s="264" t="s">
        <v>33</v>
      </c>
      <c r="B264" s="215" t="s">
        <v>59</v>
      </c>
      <c r="C264" s="223">
        <v>8</v>
      </c>
      <c r="D264" s="224" t="s">
        <v>426</v>
      </c>
      <c r="E264" s="224" t="s">
        <v>61</v>
      </c>
      <c r="F264" s="223">
        <v>20</v>
      </c>
      <c r="G264" s="223" t="s">
        <v>37</v>
      </c>
      <c r="H264" s="225">
        <v>21.799199999999999</v>
      </c>
      <c r="I264" s="225">
        <v>1.6821999999999999</v>
      </c>
      <c r="J264" s="225">
        <v>4.0594000000000001</v>
      </c>
      <c r="K264" s="225">
        <v>0</v>
      </c>
      <c r="L264" s="225">
        <v>0</v>
      </c>
      <c r="M264" s="225">
        <v>16.057600000000001</v>
      </c>
      <c r="N264" s="226">
        <v>1057.3699999999999</v>
      </c>
      <c r="O264" s="225">
        <v>16.057600000000001</v>
      </c>
      <c r="P264" s="226">
        <v>1057.3699999999999</v>
      </c>
      <c r="Q264" s="227">
        <v>1.5186358606731799E-2</v>
      </c>
      <c r="R264" s="225">
        <v>71.099999999999994</v>
      </c>
      <c r="S264" s="228">
        <v>1.0797500969386309</v>
      </c>
      <c r="T264" s="228">
        <v>911.18151640390795</v>
      </c>
      <c r="U264" s="228">
        <v>64.785005816317849</v>
      </c>
      <c r="V264" s="263">
        <f t="shared" si="4"/>
        <v>59.435785152585176</v>
      </c>
    </row>
    <row r="265" spans="1:22" ht="15.95" customHeight="1" x14ac:dyDescent="0.2">
      <c r="A265" s="264" t="s">
        <v>33</v>
      </c>
      <c r="B265" s="215" t="s">
        <v>82</v>
      </c>
      <c r="C265" s="216">
        <v>4</v>
      </c>
      <c r="D265" s="217" t="s">
        <v>242</v>
      </c>
      <c r="E265" s="218" t="s">
        <v>84</v>
      </c>
      <c r="F265" s="216">
        <v>18</v>
      </c>
      <c r="G265" s="216"/>
      <c r="H265" s="219">
        <v>14.4</v>
      </c>
      <c r="I265" s="219">
        <v>1.7</v>
      </c>
      <c r="J265" s="219">
        <v>0</v>
      </c>
      <c r="K265" s="219">
        <v>0.4</v>
      </c>
      <c r="L265" s="219">
        <v>0</v>
      </c>
      <c r="M265" s="219">
        <v>12.3</v>
      </c>
      <c r="N265" s="220">
        <v>808.66</v>
      </c>
      <c r="O265" s="219">
        <v>12.3</v>
      </c>
      <c r="P265" s="220">
        <v>808.7</v>
      </c>
      <c r="Q265" s="221">
        <v>1.520959564733523E-2</v>
      </c>
      <c r="R265" s="219">
        <v>130.30000000000001</v>
      </c>
      <c r="S265" s="222">
        <v>1.9818103128477806</v>
      </c>
      <c r="T265" s="222">
        <v>912.57573884011379</v>
      </c>
      <c r="U265" s="222">
        <v>118.90861877086682</v>
      </c>
      <c r="V265" s="263">
        <f t="shared" si="4"/>
        <v>109.09047593657506</v>
      </c>
    </row>
    <row r="266" spans="1:22" ht="15.95" customHeight="1" x14ac:dyDescent="0.25">
      <c r="A266" s="262" t="s">
        <v>33</v>
      </c>
      <c r="B266" s="198" t="s">
        <v>159</v>
      </c>
      <c r="C266" s="209">
        <v>8</v>
      </c>
      <c r="D266" s="210" t="s">
        <v>454</v>
      </c>
      <c r="E266" s="210" t="s">
        <v>61</v>
      </c>
      <c r="F266" s="209">
        <v>19</v>
      </c>
      <c r="G266" s="209">
        <v>1976</v>
      </c>
      <c r="H266" s="211">
        <v>15.353</v>
      </c>
      <c r="I266" s="211">
        <v>0.73599999999999999</v>
      </c>
      <c r="J266" s="211">
        <v>2.2349999999999999</v>
      </c>
      <c r="K266" s="211">
        <v>0.28399999999999997</v>
      </c>
      <c r="L266" s="211">
        <v>0</v>
      </c>
      <c r="M266" s="211">
        <v>12.098000000000001</v>
      </c>
      <c r="N266" s="212">
        <v>792.5</v>
      </c>
      <c r="O266" s="211">
        <v>12.098000000000001</v>
      </c>
      <c r="P266" s="212">
        <v>792.5</v>
      </c>
      <c r="Q266" s="213">
        <v>1.5265000000000001E-2</v>
      </c>
      <c r="R266" s="211">
        <v>102.46</v>
      </c>
      <c r="S266" s="214">
        <v>1.56</v>
      </c>
      <c r="T266" s="214">
        <v>915.9</v>
      </c>
      <c r="U266" s="214">
        <v>93.84</v>
      </c>
      <c r="V266" s="263">
        <f t="shared" si="4"/>
        <v>86.091743119266056</v>
      </c>
    </row>
    <row r="267" spans="1:22" ht="15.95" customHeight="1" x14ac:dyDescent="0.25">
      <c r="A267" s="262" t="s">
        <v>33</v>
      </c>
      <c r="B267" s="198" t="s">
        <v>159</v>
      </c>
      <c r="C267" s="209">
        <v>9</v>
      </c>
      <c r="D267" s="210" t="s">
        <v>136</v>
      </c>
      <c r="E267" s="210" t="s">
        <v>61</v>
      </c>
      <c r="F267" s="209">
        <v>45</v>
      </c>
      <c r="G267" s="209">
        <v>1980</v>
      </c>
      <c r="H267" s="211">
        <v>46.639000000000003</v>
      </c>
      <c r="I267" s="211">
        <v>3.6269999999999998</v>
      </c>
      <c r="J267" s="211">
        <v>7.0220000000000002</v>
      </c>
      <c r="K267" s="211">
        <v>4.4999999999999998E-2</v>
      </c>
      <c r="L267" s="211">
        <v>0</v>
      </c>
      <c r="M267" s="211">
        <v>35.945</v>
      </c>
      <c r="N267" s="212">
        <v>2327.62</v>
      </c>
      <c r="O267" s="211">
        <v>35.945</v>
      </c>
      <c r="P267" s="212">
        <v>2327.62</v>
      </c>
      <c r="Q267" s="213">
        <v>1.5442000000000001E-2</v>
      </c>
      <c r="R267" s="211">
        <v>102.46</v>
      </c>
      <c r="S267" s="214">
        <v>1.58</v>
      </c>
      <c r="T267" s="214">
        <v>926.52</v>
      </c>
      <c r="U267" s="214">
        <v>94.93</v>
      </c>
      <c r="V267" s="263">
        <f t="shared" si="4"/>
        <v>87.091743119266056</v>
      </c>
    </row>
    <row r="268" spans="1:22" ht="15.95" customHeight="1" x14ac:dyDescent="0.25">
      <c r="A268" s="262" t="s">
        <v>33</v>
      </c>
      <c r="B268" s="198" t="s">
        <v>81</v>
      </c>
      <c r="C268" s="209">
        <v>8</v>
      </c>
      <c r="D268" s="210" t="s">
        <v>467</v>
      </c>
      <c r="E268" s="210" t="s">
        <v>36</v>
      </c>
      <c r="F268" s="209">
        <v>45</v>
      </c>
      <c r="G268" s="209">
        <v>1965</v>
      </c>
      <c r="H268" s="211">
        <v>41.305</v>
      </c>
      <c r="I268" s="211">
        <v>2.9397929999999999</v>
      </c>
      <c r="J268" s="211">
        <v>9.1691559999999992</v>
      </c>
      <c r="K268" s="211">
        <v>-0.236793</v>
      </c>
      <c r="L268" s="211">
        <v>0</v>
      </c>
      <c r="M268" s="211">
        <v>29.432843999999999</v>
      </c>
      <c r="N268" s="212">
        <v>1901.99</v>
      </c>
      <c r="O268" s="211">
        <v>29.432843999999999</v>
      </c>
      <c r="P268" s="212">
        <v>1901.99</v>
      </c>
      <c r="Q268" s="213">
        <v>1.5469999999999999E-2</v>
      </c>
      <c r="R268" s="211">
        <v>117.9</v>
      </c>
      <c r="S268" s="214">
        <v>1.8239130000000001</v>
      </c>
      <c r="T268" s="214">
        <v>928.19999999999993</v>
      </c>
      <c r="U268" s="214">
        <v>109.43478</v>
      </c>
      <c r="V268" s="263">
        <f t="shared" si="4"/>
        <v>100.39888073394495</v>
      </c>
    </row>
    <row r="269" spans="1:22" ht="15.95" customHeight="1" x14ac:dyDescent="0.25">
      <c r="A269" s="262" t="s">
        <v>33</v>
      </c>
      <c r="B269" s="198" t="s">
        <v>230</v>
      </c>
      <c r="C269" s="209">
        <v>1</v>
      </c>
      <c r="D269" s="210" t="s">
        <v>325</v>
      </c>
      <c r="E269" s="210" t="s">
        <v>36</v>
      </c>
      <c r="F269" s="209">
        <v>20</v>
      </c>
      <c r="G269" s="209">
        <v>1989</v>
      </c>
      <c r="H269" s="211">
        <v>22.304209</v>
      </c>
      <c r="I269" s="211">
        <v>1.883969</v>
      </c>
      <c r="J269" s="211">
        <v>3.29284</v>
      </c>
      <c r="K269" s="211">
        <v>0</v>
      </c>
      <c r="L269" s="211">
        <v>0</v>
      </c>
      <c r="M269" s="211">
        <v>17.127400000000002</v>
      </c>
      <c r="N269" s="212">
        <v>1100.05</v>
      </c>
      <c r="O269" s="211">
        <v>17.127400000000002</v>
      </c>
      <c r="P269" s="212">
        <v>1100.0500000201</v>
      </c>
      <c r="Q269" s="213">
        <v>1.5569655924446209E-2</v>
      </c>
      <c r="R269" s="211">
        <v>88.399000000000001</v>
      </c>
      <c r="S269" s="214">
        <v>1.3763420140651204</v>
      </c>
      <c r="T269" s="214">
        <v>934.17935546677256</v>
      </c>
      <c r="U269" s="214">
        <v>82.580520843907237</v>
      </c>
      <c r="V269" s="263">
        <f t="shared" si="4"/>
        <v>75.761945728355258</v>
      </c>
    </row>
    <row r="270" spans="1:22" ht="15.95" customHeight="1" x14ac:dyDescent="0.25">
      <c r="A270" s="262" t="s">
        <v>33</v>
      </c>
      <c r="B270" s="198" t="s">
        <v>230</v>
      </c>
      <c r="C270" s="209">
        <v>2</v>
      </c>
      <c r="D270" s="210" t="s">
        <v>440</v>
      </c>
      <c r="E270" s="210" t="s">
        <v>36</v>
      </c>
      <c r="F270" s="209">
        <v>36</v>
      </c>
      <c r="G270" s="209">
        <v>1972</v>
      </c>
      <c r="H270" s="211">
        <v>38.581964999999997</v>
      </c>
      <c r="I270" s="211">
        <v>3.042948</v>
      </c>
      <c r="J270" s="211">
        <v>6.0985079999999998</v>
      </c>
      <c r="K270" s="211">
        <v>0</v>
      </c>
      <c r="L270" s="211">
        <v>0</v>
      </c>
      <c r="M270" s="211">
        <v>29.440508999999999</v>
      </c>
      <c r="N270" s="212">
        <v>1875.83</v>
      </c>
      <c r="O270" s="211">
        <v>23.460374000000002</v>
      </c>
      <c r="P270" s="212">
        <v>1494.8000000361999</v>
      </c>
      <c r="Q270" s="213">
        <v>1.5694657478881359E-2</v>
      </c>
      <c r="R270" s="211">
        <v>88.399000000000001</v>
      </c>
      <c r="S270" s="214">
        <v>1.3873920264756332</v>
      </c>
      <c r="T270" s="214">
        <v>941.67944873288161</v>
      </c>
      <c r="U270" s="214">
        <v>83.243521588538002</v>
      </c>
      <c r="V270" s="263">
        <f t="shared" si="4"/>
        <v>76.370203292236695</v>
      </c>
    </row>
    <row r="271" spans="1:22" ht="15.95" customHeight="1" x14ac:dyDescent="0.25">
      <c r="A271" s="262" t="s">
        <v>33</v>
      </c>
      <c r="B271" s="198" t="s">
        <v>230</v>
      </c>
      <c r="C271" s="209">
        <v>3</v>
      </c>
      <c r="D271" s="210" t="s">
        <v>441</v>
      </c>
      <c r="E271" s="210" t="s">
        <v>36</v>
      </c>
      <c r="F271" s="209">
        <v>5</v>
      </c>
      <c r="G271" s="209">
        <v>1961</v>
      </c>
      <c r="H271" s="211">
        <v>11.614839</v>
      </c>
      <c r="I271" s="211">
        <v>0.78183999999999998</v>
      </c>
      <c r="J271" s="211">
        <v>1.902147</v>
      </c>
      <c r="K271" s="211">
        <v>0</v>
      </c>
      <c r="L271" s="211">
        <v>0</v>
      </c>
      <c r="M271" s="211">
        <v>8.9308519999999998</v>
      </c>
      <c r="N271" s="212">
        <v>564.15</v>
      </c>
      <c r="O271" s="211">
        <v>3.6244239999999999</v>
      </c>
      <c r="P271" s="212">
        <v>228.95000000549999</v>
      </c>
      <c r="Q271" s="213">
        <v>1.5830635509556372E-2</v>
      </c>
      <c r="R271" s="211">
        <v>88.399000000000001</v>
      </c>
      <c r="S271" s="214">
        <v>1.3994123484092738</v>
      </c>
      <c r="T271" s="214">
        <v>949.83813057338227</v>
      </c>
      <c r="U271" s="214">
        <v>83.964740904556422</v>
      </c>
      <c r="V271" s="263">
        <f t="shared" si="4"/>
        <v>77.031872389501302</v>
      </c>
    </row>
    <row r="272" spans="1:22" ht="15.95" customHeight="1" x14ac:dyDescent="0.2">
      <c r="A272" s="264" t="s">
        <v>33</v>
      </c>
      <c r="B272" s="215" t="s">
        <v>82</v>
      </c>
      <c r="C272" s="216">
        <v>8</v>
      </c>
      <c r="D272" s="217" t="s">
        <v>244</v>
      </c>
      <c r="E272" s="218" t="s">
        <v>63</v>
      </c>
      <c r="F272" s="216">
        <v>8</v>
      </c>
      <c r="G272" s="216">
        <v>1977</v>
      </c>
      <c r="H272" s="219">
        <v>6.3</v>
      </c>
      <c r="I272" s="219">
        <v>0</v>
      </c>
      <c r="J272" s="219">
        <v>0</v>
      </c>
      <c r="K272" s="219">
        <v>0</v>
      </c>
      <c r="L272" s="219">
        <v>0</v>
      </c>
      <c r="M272" s="219">
        <v>6.3</v>
      </c>
      <c r="N272" s="220">
        <v>396.3</v>
      </c>
      <c r="O272" s="219">
        <v>6.3</v>
      </c>
      <c r="P272" s="220">
        <v>396.3</v>
      </c>
      <c r="Q272" s="221">
        <v>1.5897047691143071E-2</v>
      </c>
      <c r="R272" s="219">
        <v>130.30000000000001</v>
      </c>
      <c r="S272" s="222">
        <v>2.0713853141559424</v>
      </c>
      <c r="T272" s="222">
        <v>953.82286146858416</v>
      </c>
      <c r="U272" s="222">
        <v>124.28311884935653</v>
      </c>
      <c r="V272" s="263">
        <f t="shared" si="4"/>
        <v>114.02120995353809</v>
      </c>
    </row>
    <row r="273" spans="1:22" ht="15.95" customHeight="1" x14ac:dyDescent="0.25">
      <c r="A273" s="262" t="s">
        <v>33</v>
      </c>
      <c r="B273" s="198" t="s">
        <v>230</v>
      </c>
      <c r="C273" s="209">
        <v>4</v>
      </c>
      <c r="D273" s="210" t="s">
        <v>442</v>
      </c>
      <c r="E273" s="210" t="s">
        <v>36</v>
      </c>
      <c r="F273" s="209">
        <v>60</v>
      </c>
      <c r="G273" s="209">
        <v>1964</v>
      </c>
      <c r="H273" s="211">
        <v>43.557493999999998</v>
      </c>
      <c r="I273" s="211">
        <v>5.7864979999999999</v>
      </c>
      <c r="J273" s="211">
        <v>-1.0948150000000001</v>
      </c>
      <c r="K273" s="211">
        <v>0</v>
      </c>
      <c r="L273" s="211">
        <v>0</v>
      </c>
      <c r="M273" s="211">
        <v>38.865811000000001</v>
      </c>
      <c r="N273" s="212">
        <v>2435.15</v>
      </c>
      <c r="O273" s="211">
        <v>37.978256999999999</v>
      </c>
      <c r="P273" s="212">
        <v>2379.5400000606001</v>
      </c>
      <c r="Q273" s="213">
        <v>1.5960335610678032E-2</v>
      </c>
      <c r="R273" s="211">
        <v>88.399000000000001</v>
      </c>
      <c r="S273" s="214">
        <v>1.4108777076483274</v>
      </c>
      <c r="T273" s="214">
        <v>957.62013664068195</v>
      </c>
      <c r="U273" s="214">
        <v>84.652662458899655</v>
      </c>
      <c r="V273" s="263">
        <f t="shared" si="4"/>
        <v>77.662993081559307</v>
      </c>
    </row>
    <row r="274" spans="1:22" ht="15.95" customHeight="1" x14ac:dyDescent="0.25">
      <c r="A274" s="262" t="s">
        <v>33</v>
      </c>
      <c r="B274" s="198" t="s">
        <v>230</v>
      </c>
      <c r="C274" s="209">
        <v>5</v>
      </c>
      <c r="D274" s="210" t="s">
        <v>443</v>
      </c>
      <c r="E274" s="210" t="s">
        <v>36</v>
      </c>
      <c r="F274" s="209">
        <v>20</v>
      </c>
      <c r="G274" s="209">
        <v>1986</v>
      </c>
      <c r="H274" s="211">
        <v>22.614151</v>
      </c>
      <c r="I274" s="211">
        <v>2.45716</v>
      </c>
      <c r="J274" s="211">
        <v>2.4643600000000001</v>
      </c>
      <c r="K274" s="211">
        <v>0</v>
      </c>
      <c r="L274" s="211">
        <v>0</v>
      </c>
      <c r="M274" s="211">
        <v>17.692630999999999</v>
      </c>
      <c r="N274" s="212">
        <v>1103.79</v>
      </c>
      <c r="O274" s="211">
        <v>17.692630999999999</v>
      </c>
      <c r="P274" s="212">
        <v>1103.79000002</v>
      </c>
      <c r="Q274" s="213">
        <v>1.6028982867827592E-2</v>
      </c>
      <c r="R274" s="211">
        <v>88.399000000000001</v>
      </c>
      <c r="S274" s="214">
        <v>1.4169460565330914</v>
      </c>
      <c r="T274" s="214">
        <v>961.73897206965557</v>
      </c>
      <c r="U274" s="214">
        <v>85.016763391985492</v>
      </c>
      <c r="V274" s="263">
        <f t="shared" si="4"/>
        <v>77.997030634849068</v>
      </c>
    </row>
    <row r="275" spans="1:22" ht="15.95" customHeight="1" x14ac:dyDescent="0.2">
      <c r="A275" s="264" t="s">
        <v>33</v>
      </c>
      <c r="B275" s="215" t="s">
        <v>82</v>
      </c>
      <c r="C275" s="216">
        <v>2</v>
      </c>
      <c r="D275" s="217" t="s">
        <v>164</v>
      </c>
      <c r="E275" s="218" t="s">
        <v>63</v>
      </c>
      <c r="F275" s="216">
        <v>7</v>
      </c>
      <c r="G275" s="216">
        <v>1970</v>
      </c>
      <c r="H275" s="219">
        <v>6.5659999999999998</v>
      </c>
      <c r="I275" s="219">
        <v>0.4</v>
      </c>
      <c r="J275" s="219">
        <v>7.8E-2</v>
      </c>
      <c r="K275" s="219">
        <v>-1.2E-2</v>
      </c>
      <c r="L275" s="219">
        <v>0</v>
      </c>
      <c r="M275" s="219">
        <v>6.1</v>
      </c>
      <c r="N275" s="220">
        <v>379.07</v>
      </c>
      <c r="O275" s="219">
        <v>6.1</v>
      </c>
      <c r="P275" s="220">
        <v>379.07</v>
      </c>
      <c r="Q275" s="221">
        <v>1.6092014667475663E-2</v>
      </c>
      <c r="R275" s="219">
        <v>130.30000000000001</v>
      </c>
      <c r="S275" s="222">
        <v>2.0967895111720791</v>
      </c>
      <c r="T275" s="222">
        <v>965.52088004853977</v>
      </c>
      <c r="U275" s="222">
        <v>125.80737067032474</v>
      </c>
      <c r="V275" s="263">
        <f t="shared" si="4"/>
        <v>115.41960611956398</v>
      </c>
    </row>
    <row r="276" spans="1:22" ht="15.95" customHeight="1" x14ac:dyDescent="0.25">
      <c r="A276" s="262" t="s">
        <v>33</v>
      </c>
      <c r="B276" s="198" t="s">
        <v>230</v>
      </c>
      <c r="C276" s="209">
        <v>6</v>
      </c>
      <c r="D276" s="210" t="s">
        <v>286</v>
      </c>
      <c r="E276" s="210" t="s">
        <v>36</v>
      </c>
      <c r="F276" s="209">
        <v>7</v>
      </c>
      <c r="G276" s="209">
        <v>1961</v>
      </c>
      <c r="H276" s="211">
        <v>6.1945990000000002</v>
      </c>
      <c r="I276" s="211">
        <v>0.78698199999999996</v>
      </c>
      <c r="J276" s="211">
        <v>0</v>
      </c>
      <c r="K276" s="211">
        <v>0</v>
      </c>
      <c r="L276" s="211">
        <v>0</v>
      </c>
      <c r="M276" s="211">
        <v>5.4076170000000001</v>
      </c>
      <c r="N276" s="212">
        <v>335.37</v>
      </c>
      <c r="O276" s="211">
        <v>5.4076170000000001</v>
      </c>
      <c r="P276" s="212">
        <v>335.37000000699999</v>
      </c>
      <c r="Q276" s="213">
        <v>1.6124331335203298E-2</v>
      </c>
      <c r="R276" s="211">
        <v>88.399000000000001</v>
      </c>
      <c r="S276" s="214">
        <v>1.4253747657006364</v>
      </c>
      <c r="T276" s="214">
        <v>967.45988011219788</v>
      </c>
      <c r="U276" s="214">
        <v>85.522485942038188</v>
      </c>
      <c r="V276" s="263">
        <f t="shared" si="4"/>
        <v>78.460996277099255</v>
      </c>
    </row>
    <row r="277" spans="1:22" ht="15.95" customHeight="1" x14ac:dyDescent="0.25">
      <c r="A277" s="264" t="s">
        <v>33</v>
      </c>
      <c r="B277" s="215" t="s">
        <v>59</v>
      </c>
      <c r="C277" s="223">
        <v>9</v>
      </c>
      <c r="D277" s="224" t="s">
        <v>427</v>
      </c>
      <c r="E277" s="224" t="s">
        <v>61</v>
      </c>
      <c r="F277" s="223">
        <v>11</v>
      </c>
      <c r="G277" s="223" t="s">
        <v>37</v>
      </c>
      <c r="H277" s="225">
        <v>11.5</v>
      </c>
      <c r="I277" s="225">
        <v>0.84109999999999996</v>
      </c>
      <c r="J277" s="225">
        <v>1.8464</v>
      </c>
      <c r="K277" s="225">
        <v>-0.12709999999999999</v>
      </c>
      <c r="L277" s="225">
        <v>0</v>
      </c>
      <c r="M277" s="225">
        <v>8.9396000000000004</v>
      </c>
      <c r="N277" s="226">
        <v>554.16999999999996</v>
      </c>
      <c r="O277" s="225">
        <v>8.9396000000000004</v>
      </c>
      <c r="P277" s="226">
        <v>554.16999999999996</v>
      </c>
      <c r="Q277" s="227">
        <v>1.6131511990905321E-2</v>
      </c>
      <c r="R277" s="225">
        <v>71.099999999999994</v>
      </c>
      <c r="S277" s="228">
        <v>1.1469505025533682</v>
      </c>
      <c r="T277" s="228">
        <v>967.89071945431931</v>
      </c>
      <c r="U277" s="228">
        <v>68.817030153202097</v>
      </c>
      <c r="V277" s="263">
        <f t="shared" si="4"/>
        <v>63.134890048809261</v>
      </c>
    </row>
    <row r="278" spans="1:22" ht="15.95" customHeight="1" x14ac:dyDescent="0.25">
      <c r="A278" s="262" t="s">
        <v>33</v>
      </c>
      <c r="B278" s="198" t="s">
        <v>230</v>
      </c>
      <c r="C278" s="209">
        <v>7</v>
      </c>
      <c r="D278" s="210" t="s">
        <v>224</v>
      </c>
      <c r="E278" s="210" t="s">
        <v>36</v>
      </c>
      <c r="F278" s="209">
        <v>23</v>
      </c>
      <c r="G278" s="209">
        <v>1980</v>
      </c>
      <c r="H278" s="211">
        <v>24.546765000000001</v>
      </c>
      <c r="I278" s="211">
        <v>2.6597749999999998</v>
      </c>
      <c r="J278" s="211">
        <v>2.6255030000000001</v>
      </c>
      <c r="K278" s="211">
        <v>0</v>
      </c>
      <c r="L278" s="211">
        <v>0</v>
      </c>
      <c r="M278" s="211">
        <v>19.261486999999999</v>
      </c>
      <c r="N278" s="212">
        <v>1184.1199999999999</v>
      </c>
      <c r="O278" s="211">
        <v>19.261486999999999</v>
      </c>
      <c r="P278" s="212">
        <v>1184.1200000232</v>
      </c>
      <c r="Q278" s="213">
        <v>1.6266499172062476E-2</v>
      </c>
      <c r="R278" s="211">
        <v>88.399000000000001</v>
      </c>
      <c r="S278" s="214">
        <v>1.4379422603111507</v>
      </c>
      <c r="T278" s="214">
        <v>975.98995032374853</v>
      </c>
      <c r="U278" s="214">
        <v>86.276535618669044</v>
      </c>
      <c r="V278" s="263">
        <f t="shared" si="4"/>
        <v>79.152784971255997</v>
      </c>
    </row>
    <row r="279" spans="1:22" ht="15.95" customHeight="1" x14ac:dyDescent="0.25">
      <c r="A279" s="262" t="s">
        <v>33</v>
      </c>
      <c r="B279" s="198" t="s">
        <v>230</v>
      </c>
      <c r="C279" s="209">
        <v>8</v>
      </c>
      <c r="D279" s="210" t="s">
        <v>222</v>
      </c>
      <c r="E279" s="210" t="s">
        <v>36</v>
      </c>
      <c r="F279" s="209">
        <v>22</v>
      </c>
      <c r="G279" s="209">
        <v>1981</v>
      </c>
      <c r="H279" s="211">
        <v>24.487181</v>
      </c>
      <c r="I279" s="211">
        <v>1.707184</v>
      </c>
      <c r="J279" s="211">
        <v>2.4066019999999999</v>
      </c>
      <c r="K279" s="211">
        <v>0</v>
      </c>
      <c r="L279" s="211">
        <v>0</v>
      </c>
      <c r="M279" s="211">
        <v>20.373394999999999</v>
      </c>
      <c r="N279" s="212">
        <v>1236.08</v>
      </c>
      <c r="O279" s="211">
        <v>20.373394999999999</v>
      </c>
      <c r="P279" s="212">
        <v>1236.0800000219999</v>
      </c>
      <c r="Q279" s="213">
        <v>1.6482262474627363E-2</v>
      </c>
      <c r="R279" s="211">
        <v>88.399000000000001</v>
      </c>
      <c r="S279" s="214">
        <v>1.4570155204945843</v>
      </c>
      <c r="T279" s="214">
        <v>988.93574847764171</v>
      </c>
      <c r="U279" s="214">
        <v>87.420931229675048</v>
      </c>
      <c r="V279" s="263">
        <f t="shared" si="4"/>
        <v>80.202689201536742</v>
      </c>
    </row>
    <row r="280" spans="1:22" ht="15.95" customHeight="1" x14ac:dyDescent="0.25">
      <c r="A280" s="262" t="s">
        <v>33</v>
      </c>
      <c r="B280" s="198" t="s">
        <v>81</v>
      </c>
      <c r="C280" s="209">
        <v>4</v>
      </c>
      <c r="D280" s="210" t="s">
        <v>334</v>
      </c>
      <c r="E280" s="210" t="s">
        <v>36</v>
      </c>
      <c r="F280" s="209">
        <v>20</v>
      </c>
      <c r="G280" s="209">
        <v>1989</v>
      </c>
      <c r="H280" s="211">
        <v>22.242999999999999</v>
      </c>
      <c r="I280" s="211">
        <v>1.0621259999999999</v>
      </c>
      <c r="J280" s="211">
        <v>3.9992890000000001</v>
      </c>
      <c r="K280" s="211">
        <v>-0.144126</v>
      </c>
      <c r="L280" s="211">
        <v>0</v>
      </c>
      <c r="M280" s="211">
        <v>17.325710999999998</v>
      </c>
      <c r="N280" s="212">
        <v>1048.7</v>
      </c>
      <c r="O280" s="211">
        <v>17.325710999999998</v>
      </c>
      <c r="P280" s="212">
        <v>1048.7</v>
      </c>
      <c r="Q280" s="213">
        <v>1.652E-2</v>
      </c>
      <c r="R280" s="211">
        <v>117.9</v>
      </c>
      <c r="S280" s="214">
        <v>1.947708</v>
      </c>
      <c r="T280" s="214">
        <v>991.19999999999993</v>
      </c>
      <c r="U280" s="214">
        <v>116.86247999999999</v>
      </c>
      <c r="V280" s="263">
        <f t="shared" si="4"/>
        <v>107.2132844036697</v>
      </c>
    </row>
    <row r="281" spans="1:22" ht="15.95" customHeight="1" x14ac:dyDescent="0.2">
      <c r="A281" s="262" t="s">
        <v>33</v>
      </c>
      <c r="B281" s="198" t="s">
        <v>41</v>
      </c>
      <c r="C281" s="199">
        <v>2</v>
      </c>
      <c r="D281" s="200" t="s">
        <v>200</v>
      </c>
      <c r="E281" s="201"/>
      <c r="F281" s="202">
        <v>59</v>
      </c>
      <c r="G281" s="203" t="s">
        <v>37</v>
      </c>
      <c r="H281" s="204">
        <v>49.86</v>
      </c>
      <c r="I281" s="205">
        <v>4.54</v>
      </c>
      <c r="J281" s="205">
        <v>6.68</v>
      </c>
      <c r="K281" s="205">
        <v>0.16</v>
      </c>
      <c r="L281" s="205">
        <v>6.9263999999999992</v>
      </c>
      <c r="M281" s="205">
        <v>31.553599999999996</v>
      </c>
      <c r="N281" s="206">
        <v>2317.41</v>
      </c>
      <c r="O281" s="205">
        <v>38.479999999999997</v>
      </c>
      <c r="P281" s="206">
        <v>2317.41</v>
      </c>
      <c r="Q281" s="207">
        <v>1.6604744089306598E-2</v>
      </c>
      <c r="R281" s="208">
        <v>81.5</v>
      </c>
      <c r="S281" s="204">
        <v>1.3532866432784878</v>
      </c>
      <c r="T281" s="204">
        <v>996.28464535839589</v>
      </c>
      <c r="U281" s="204">
        <v>81.197198596709256</v>
      </c>
      <c r="V281" s="263">
        <f t="shared" si="4"/>
        <v>74.492842749274544</v>
      </c>
    </row>
    <row r="282" spans="1:22" ht="15.95" customHeight="1" x14ac:dyDescent="0.25">
      <c r="A282" s="262" t="s">
        <v>33</v>
      </c>
      <c r="B282" s="198" t="s">
        <v>230</v>
      </c>
      <c r="C282" s="209">
        <v>9</v>
      </c>
      <c r="D282" s="210" t="s">
        <v>326</v>
      </c>
      <c r="E282" s="210" t="s">
        <v>36</v>
      </c>
      <c r="F282" s="209">
        <v>52</v>
      </c>
      <c r="G282" s="209">
        <v>1980</v>
      </c>
      <c r="H282" s="211">
        <v>78.557025999999993</v>
      </c>
      <c r="I282" s="211">
        <v>5.3000150000000001</v>
      </c>
      <c r="J282" s="211">
        <v>10.016501</v>
      </c>
      <c r="K282" s="211">
        <v>0</v>
      </c>
      <c r="L282" s="211">
        <v>0</v>
      </c>
      <c r="M282" s="211">
        <v>63.24051</v>
      </c>
      <c r="N282" s="212">
        <v>3798.84</v>
      </c>
      <c r="O282" s="211">
        <v>63.24051</v>
      </c>
      <c r="P282" s="212">
        <v>3798.8400000541001</v>
      </c>
      <c r="Q282" s="213">
        <v>1.664732128731386E-2</v>
      </c>
      <c r="R282" s="211">
        <v>88.399000000000001</v>
      </c>
      <c r="S282" s="214">
        <v>1.4716065544772579</v>
      </c>
      <c r="T282" s="214">
        <v>998.83927723883164</v>
      </c>
      <c r="U282" s="214">
        <v>88.296393268635484</v>
      </c>
      <c r="V282" s="263">
        <f t="shared" si="4"/>
        <v>81.005865384069239</v>
      </c>
    </row>
    <row r="283" spans="1:22" ht="15.95" customHeight="1" x14ac:dyDescent="0.2">
      <c r="A283" s="264" t="s">
        <v>33</v>
      </c>
      <c r="B283" s="215" t="s">
        <v>88</v>
      </c>
      <c r="C283" s="216">
        <v>4</v>
      </c>
      <c r="D283" s="217" t="s">
        <v>111</v>
      </c>
      <c r="E283" s="218" t="s">
        <v>36</v>
      </c>
      <c r="F283" s="216">
        <v>80</v>
      </c>
      <c r="G283" s="216">
        <v>1972</v>
      </c>
      <c r="H283" s="219">
        <v>65.244</v>
      </c>
      <c r="I283" s="219">
        <v>0</v>
      </c>
      <c r="J283" s="219">
        <v>0</v>
      </c>
      <c r="K283" s="219">
        <v>0</v>
      </c>
      <c r="L283" s="219">
        <v>0</v>
      </c>
      <c r="M283" s="219">
        <v>65.244</v>
      </c>
      <c r="N283" s="220"/>
      <c r="O283" s="219">
        <v>65.2</v>
      </c>
      <c r="P283" s="220">
        <v>3906.3</v>
      </c>
      <c r="Q283" s="221">
        <v>1.6690986355374651E-2</v>
      </c>
      <c r="R283" s="219">
        <v>122.4</v>
      </c>
      <c r="S283" s="222">
        <v>2.0429767298978576</v>
      </c>
      <c r="T283" s="222">
        <v>1001.4591813224791</v>
      </c>
      <c r="U283" s="222">
        <v>122.57860379387145</v>
      </c>
      <c r="V283" s="263">
        <f t="shared" si="4"/>
        <v>112.45743467327655</v>
      </c>
    </row>
    <row r="284" spans="1:22" ht="15.95" customHeight="1" x14ac:dyDescent="0.2">
      <c r="A284" s="264" t="s">
        <v>33</v>
      </c>
      <c r="B284" s="215" t="s">
        <v>82</v>
      </c>
      <c r="C284" s="216">
        <v>1</v>
      </c>
      <c r="D284" s="217" t="s">
        <v>299</v>
      </c>
      <c r="E284" s="218" t="s">
        <v>84</v>
      </c>
      <c r="F284" s="216">
        <v>20</v>
      </c>
      <c r="G284" s="216"/>
      <c r="H284" s="219">
        <v>20.97</v>
      </c>
      <c r="I284" s="219">
        <v>0.9</v>
      </c>
      <c r="J284" s="219">
        <v>4</v>
      </c>
      <c r="K284" s="219">
        <v>7.0000000000000007E-2</v>
      </c>
      <c r="L284" s="219">
        <v>0</v>
      </c>
      <c r="M284" s="219">
        <v>16</v>
      </c>
      <c r="N284" s="220">
        <v>957.46</v>
      </c>
      <c r="O284" s="219">
        <v>16</v>
      </c>
      <c r="P284" s="220">
        <v>957.46</v>
      </c>
      <c r="Q284" s="221">
        <v>1.671088087230798E-2</v>
      </c>
      <c r="R284" s="219">
        <v>130.30000000000001</v>
      </c>
      <c r="S284" s="222">
        <v>2.1774277776617299</v>
      </c>
      <c r="T284" s="222">
        <v>1002.6528523384787</v>
      </c>
      <c r="U284" s="222">
        <v>130.64566665970378</v>
      </c>
      <c r="V284" s="263">
        <f t="shared" si="4"/>
        <v>119.85840977954474</v>
      </c>
    </row>
    <row r="285" spans="1:22" ht="15.95" customHeight="1" x14ac:dyDescent="0.2">
      <c r="A285" s="264" t="s">
        <v>33</v>
      </c>
      <c r="B285" s="215" t="s">
        <v>82</v>
      </c>
      <c r="C285" s="216">
        <v>10</v>
      </c>
      <c r="D285" s="217" t="s">
        <v>342</v>
      </c>
      <c r="E285" s="218" t="s">
        <v>84</v>
      </c>
      <c r="F285" s="216">
        <v>18</v>
      </c>
      <c r="G285" s="216"/>
      <c r="H285" s="219">
        <v>17</v>
      </c>
      <c r="I285" s="219">
        <v>1.7</v>
      </c>
      <c r="J285" s="219">
        <v>1.9</v>
      </c>
      <c r="K285" s="219">
        <v>0.2</v>
      </c>
      <c r="L285" s="219">
        <v>0</v>
      </c>
      <c r="M285" s="219">
        <v>13.2</v>
      </c>
      <c r="N285" s="220">
        <v>787.7</v>
      </c>
      <c r="O285" s="219">
        <v>13.2</v>
      </c>
      <c r="P285" s="220">
        <v>787.7</v>
      </c>
      <c r="Q285" s="221">
        <v>1.6757648851085438E-2</v>
      </c>
      <c r="R285" s="219">
        <v>130.30000000000001</v>
      </c>
      <c r="S285" s="222">
        <v>2.183521645296433</v>
      </c>
      <c r="T285" s="222">
        <v>1005.4589310651263</v>
      </c>
      <c r="U285" s="222">
        <v>131.01129871778596</v>
      </c>
      <c r="V285" s="263">
        <f t="shared" si="4"/>
        <v>120.19385203466601</v>
      </c>
    </row>
    <row r="286" spans="1:22" ht="15.95" customHeight="1" x14ac:dyDescent="0.2">
      <c r="A286" s="262" t="s">
        <v>33</v>
      </c>
      <c r="B286" s="198" t="s">
        <v>41</v>
      </c>
      <c r="C286" s="199">
        <v>3</v>
      </c>
      <c r="D286" s="200" t="s">
        <v>51</v>
      </c>
      <c r="E286" s="201"/>
      <c r="F286" s="202">
        <v>108</v>
      </c>
      <c r="G286" s="203" t="s">
        <v>37</v>
      </c>
      <c r="H286" s="205">
        <v>67</v>
      </c>
      <c r="I286" s="205">
        <v>4.4800000000000004</v>
      </c>
      <c r="J286" s="205">
        <v>17.75</v>
      </c>
      <c r="K286" s="205">
        <v>0.56000000000000005</v>
      </c>
      <c r="L286" s="205">
        <v>7.97</v>
      </c>
      <c r="M286" s="205">
        <v>36.24</v>
      </c>
      <c r="N286" s="206">
        <v>2634.61</v>
      </c>
      <c r="O286" s="205">
        <v>43.47</v>
      </c>
      <c r="P286" s="206">
        <v>2590.58</v>
      </c>
      <c r="Q286" s="207">
        <v>1.6780026094542533E-2</v>
      </c>
      <c r="R286" s="208">
        <v>81.5</v>
      </c>
      <c r="S286" s="204">
        <v>1.3675721267052166</v>
      </c>
      <c r="T286" s="204">
        <v>1006.801565672552</v>
      </c>
      <c r="U286" s="204">
        <v>82.054327602312981</v>
      </c>
      <c r="V286" s="263">
        <f t="shared" si="4"/>
        <v>75.279199635149524</v>
      </c>
    </row>
    <row r="287" spans="1:22" ht="15.95" customHeight="1" x14ac:dyDescent="0.25">
      <c r="A287" s="264" t="s">
        <v>33</v>
      </c>
      <c r="B287" s="215" t="s">
        <v>59</v>
      </c>
      <c r="C287" s="223">
        <v>10</v>
      </c>
      <c r="D287" s="224" t="s">
        <v>428</v>
      </c>
      <c r="E287" s="224" t="s">
        <v>61</v>
      </c>
      <c r="F287" s="223">
        <v>120</v>
      </c>
      <c r="G287" s="223" t="s">
        <v>37</v>
      </c>
      <c r="H287" s="225">
        <v>48.4</v>
      </c>
      <c r="I287" s="225">
        <v>5.6513</v>
      </c>
      <c r="J287" s="225">
        <v>0</v>
      </c>
      <c r="K287" s="225">
        <v>1.2847</v>
      </c>
      <c r="L287" s="225">
        <v>0</v>
      </c>
      <c r="M287" s="225">
        <v>41.463999999999999</v>
      </c>
      <c r="N287" s="226">
        <v>2470.14</v>
      </c>
      <c r="O287" s="225">
        <v>41.463999999999999</v>
      </c>
      <c r="P287" s="226">
        <v>2470.14</v>
      </c>
      <c r="Q287" s="227">
        <v>1.6786093095937881E-2</v>
      </c>
      <c r="R287" s="225">
        <v>71.099999999999994</v>
      </c>
      <c r="S287" s="228">
        <v>1.1934912191211833</v>
      </c>
      <c r="T287" s="228">
        <v>1007.1655857562729</v>
      </c>
      <c r="U287" s="228">
        <v>71.609473147271004</v>
      </c>
      <c r="V287" s="263">
        <f t="shared" si="4"/>
        <v>65.696764355294491</v>
      </c>
    </row>
    <row r="288" spans="1:22" ht="15.95" customHeight="1" x14ac:dyDescent="0.25">
      <c r="A288" s="262" t="s">
        <v>33</v>
      </c>
      <c r="B288" s="198" t="s">
        <v>40</v>
      </c>
      <c r="C288" s="209">
        <v>1</v>
      </c>
      <c r="D288" s="210" t="s">
        <v>396</v>
      </c>
      <c r="E288" s="210" t="s">
        <v>36</v>
      </c>
      <c r="F288" s="209">
        <v>15</v>
      </c>
      <c r="G288" s="209">
        <v>1985</v>
      </c>
      <c r="H288" s="211">
        <v>21.16</v>
      </c>
      <c r="I288" s="211">
        <v>2.081</v>
      </c>
      <c r="J288" s="211">
        <v>2.7170000000000001</v>
      </c>
      <c r="K288" s="211">
        <v>0.19400000000000001</v>
      </c>
      <c r="L288" s="211"/>
      <c r="M288" s="211">
        <v>16.361999999999998</v>
      </c>
      <c r="N288" s="212">
        <v>973.4</v>
      </c>
      <c r="O288" s="211">
        <v>16.361999999999998</v>
      </c>
      <c r="P288" s="212">
        <v>973.4</v>
      </c>
      <c r="Q288" s="213">
        <v>1.680912266283131E-2</v>
      </c>
      <c r="R288" s="211">
        <v>83.494</v>
      </c>
      <c r="S288" s="214">
        <v>1.4034608876104373</v>
      </c>
      <c r="T288" s="214">
        <v>1008.5473597698787</v>
      </c>
      <c r="U288" s="214">
        <v>84.207653256626244</v>
      </c>
      <c r="V288" s="263">
        <f t="shared" si="4"/>
        <v>77.254727758372695</v>
      </c>
    </row>
    <row r="289" spans="1:22" ht="15.95" customHeight="1" x14ac:dyDescent="0.2">
      <c r="A289" s="262" t="s">
        <v>33</v>
      </c>
      <c r="B289" s="198" t="s">
        <v>41</v>
      </c>
      <c r="C289" s="199">
        <v>4</v>
      </c>
      <c r="D289" s="200" t="s">
        <v>199</v>
      </c>
      <c r="E289" s="201"/>
      <c r="F289" s="202">
        <v>60</v>
      </c>
      <c r="G289" s="203" t="s">
        <v>37</v>
      </c>
      <c r="H289" s="205">
        <v>55</v>
      </c>
      <c r="I289" s="205">
        <v>3.85</v>
      </c>
      <c r="J289" s="205">
        <v>10.06</v>
      </c>
      <c r="K289" s="205">
        <v>0.28000000000000003</v>
      </c>
      <c r="L289" s="205">
        <v>7.3458000000000006</v>
      </c>
      <c r="M289" s="205">
        <v>33.464200000000005</v>
      </c>
      <c r="N289" s="229">
        <v>2413.27</v>
      </c>
      <c r="O289" s="205">
        <v>40.81</v>
      </c>
      <c r="P289" s="229">
        <v>2413.27</v>
      </c>
      <c r="Q289" s="207">
        <v>1.6910664782639324E-2</v>
      </c>
      <c r="R289" s="208">
        <v>81.5</v>
      </c>
      <c r="S289" s="204">
        <v>1.3782191797851049</v>
      </c>
      <c r="T289" s="204">
        <v>1014.6398869583595</v>
      </c>
      <c r="U289" s="204">
        <v>82.693150787106291</v>
      </c>
      <c r="V289" s="263">
        <f t="shared" si="4"/>
        <v>75.865275951473649</v>
      </c>
    </row>
    <row r="290" spans="1:22" ht="15.95" customHeight="1" x14ac:dyDescent="0.25">
      <c r="A290" s="262" t="s">
        <v>33</v>
      </c>
      <c r="B290" s="198" t="s">
        <v>81</v>
      </c>
      <c r="C290" s="209">
        <v>2</v>
      </c>
      <c r="D290" s="210" t="s">
        <v>466</v>
      </c>
      <c r="E290" s="210" t="s">
        <v>36</v>
      </c>
      <c r="F290" s="209">
        <v>50</v>
      </c>
      <c r="G290" s="209">
        <v>1980</v>
      </c>
      <c r="H290" s="211">
        <v>55.784999999999997</v>
      </c>
      <c r="I290" s="211">
        <v>2.6687789999999998</v>
      </c>
      <c r="J290" s="211">
        <v>10.663434000000001</v>
      </c>
      <c r="K290" s="211">
        <v>8.5221000000000005E-2</v>
      </c>
      <c r="L290" s="211">
        <v>7.6261619999999999</v>
      </c>
      <c r="M290" s="211">
        <v>42.367565999999997</v>
      </c>
      <c r="N290" s="212">
        <v>2467.7600000000002</v>
      </c>
      <c r="O290" s="211">
        <v>42.367565999999997</v>
      </c>
      <c r="P290" s="212">
        <v>2467.7600000000002</v>
      </c>
      <c r="Q290" s="213">
        <v>1.7160000000000002E-2</v>
      </c>
      <c r="R290" s="211">
        <v>117.9</v>
      </c>
      <c r="S290" s="214">
        <v>2.0231640000000004</v>
      </c>
      <c r="T290" s="214">
        <v>1029.6000000000001</v>
      </c>
      <c r="U290" s="214">
        <v>121.38984000000002</v>
      </c>
      <c r="V290" s="263">
        <f t="shared" si="4"/>
        <v>111.3668256880734</v>
      </c>
    </row>
    <row r="291" spans="1:22" ht="15.95" customHeight="1" x14ac:dyDescent="0.25">
      <c r="A291" s="262" t="s">
        <v>33</v>
      </c>
      <c r="B291" s="198" t="s">
        <v>230</v>
      </c>
      <c r="C291" s="209">
        <v>10</v>
      </c>
      <c r="D291" s="210" t="s">
        <v>228</v>
      </c>
      <c r="E291" s="210" t="s">
        <v>36</v>
      </c>
      <c r="F291" s="209">
        <v>10</v>
      </c>
      <c r="G291" s="209">
        <v>1964</v>
      </c>
      <c r="H291" s="211">
        <v>10.240714000000001</v>
      </c>
      <c r="I291" s="211">
        <v>0.94671000000000005</v>
      </c>
      <c r="J291" s="211">
        <v>1.37314</v>
      </c>
      <c r="K291" s="211">
        <v>0</v>
      </c>
      <c r="L291" s="211">
        <v>0</v>
      </c>
      <c r="M291" s="211">
        <v>7.9208639999999999</v>
      </c>
      <c r="N291" s="212">
        <v>460.17</v>
      </c>
      <c r="O291" s="211">
        <v>7.9208639999999999</v>
      </c>
      <c r="P291" s="212">
        <v>460.17000001010001</v>
      </c>
      <c r="Q291" s="213">
        <v>1.7212908272651737E-2</v>
      </c>
      <c r="R291" s="211">
        <v>88.399000000000001</v>
      </c>
      <c r="S291" s="214">
        <v>1.521603878394141</v>
      </c>
      <c r="T291" s="214">
        <v>1032.7744963591042</v>
      </c>
      <c r="U291" s="214">
        <v>91.296232703648442</v>
      </c>
      <c r="V291" s="263">
        <f t="shared" si="4"/>
        <v>83.758011654723333</v>
      </c>
    </row>
    <row r="292" spans="1:22" ht="15.95" customHeight="1" x14ac:dyDescent="0.25">
      <c r="A292" s="262" t="s">
        <v>33</v>
      </c>
      <c r="B292" s="198" t="s">
        <v>159</v>
      </c>
      <c r="C292" s="209">
        <v>10</v>
      </c>
      <c r="D292" s="210" t="s">
        <v>206</v>
      </c>
      <c r="E292" s="210" t="s">
        <v>61</v>
      </c>
      <c r="F292" s="209">
        <v>18</v>
      </c>
      <c r="G292" s="209" t="s">
        <v>37</v>
      </c>
      <c r="H292" s="211">
        <v>22.686</v>
      </c>
      <c r="I292" s="211">
        <v>1.998</v>
      </c>
      <c r="J292" s="211">
        <v>3.036</v>
      </c>
      <c r="K292" s="211">
        <v>0.55200000000000005</v>
      </c>
      <c r="L292" s="211">
        <v>0</v>
      </c>
      <c r="M292" s="211">
        <v>17.100000000000001</v>
      </c>
      <c r="N292" s="212">
        <v>989.51</v>
      </c>
      <c r="O292" s="211">
        <v>17.100000000000001</v>
      </c>
      <c r="P292" s="212">
        <v>989.51</v>
      </c>
      <c r="Q292" s="213">
        <v>1.7281000000000001E-2</v>
      </c>
      <c r="R292" s="211">
        <v>102.46</v>
      </c>
      <c r="S292" s="214">
        <v>1.77</v>
      </c>
      <c r="T292" s="214">
        <v>1036.8599999999999</v>
      </c>
      <c r="U292" s="214">
        <v>106.24</v>
      </c>
      <c r="V292" s="263">
        <f t="shared" si="4"/>
        <v>97.467889908256865</v>
      </c>
    </row>
    <row r="293" spans="1:22" ht="15.95" customHeight="1" x14ac:dyDescent="0.25">
      <c r="A293" s="262" t="s">
        <v>33</v>
      </c>
      <c r="B293" s="198" t="s">
        <v>40</v>
      </c>
      <c r="C293" s="209">
        <v>2</v>
      </c>
      <c r="D293" s="210" t="s">
        <v>397</v>
      </c>
      <c r="E293" s="210" t="s">
        <v>36</v>
      </c>
      <c r="F293" s="209">
        <v>12</v>
      </c>
      <c r="G293" s="209">
        <v>1964</v>
      </c>
      <c r="H293" s="211">
        <v>9.2170000000000005</v>
      </c>
      <c r="I293" s="211"/>
      <c r="J293" s="211"/>
      <c r="K293" s="211"/>
      <c r="L293" s="211"/>
      <c r="M293" s="211">
        <v>9.2170000000000005</v>
      </c>
      <c r="N293" s="212">
        <v>529.39</v>
      </c>
      <c r="O293" s="211">
        <v>9.2170000000000005</v>
      </c>
      <c r="P293" s="212">
        <v>529.39</v>
      </c>
      <c r="Q293" s="213">
        <v>1.7410604658191504E-2</v>
      </c>
      <c r="R293" s="211">
        <v>83.494</v>
      </c>
      <c r="S293" s="214">
        <v>1.4536810253310415</v>
      </c>
      <c r="T293" s="214">
        <v>1044.6362794914903</v>
      </c>
      <c r="U293" s="214">
        <v>87.220861519862495</v>
      </c>
      <c r="V293" s="263">
        <f t="shared" si="4"/>
        <v>80.01913900904816</v>
      </c>
    </row>
    <row r="294" spans="1:22" ht="15.95" customHeight="1" x14ac:dyDescent="0.25">
      <c r="A294" s="262" t="s">
        <v>33</v>
      </c>
      <c r="B294" s="198" t="s">
        <v>81</v>
      </c>
      <c r="C294" s="209">
        <v>5</v>
      </c>
      <c r="D294" s="210" t="s">
        <v>337</v>
      </c>
      <c r="E294" s="210" t="s">
        <v>36</v>
      </c>
      <c r="F294" s="209">
        <v>45</v>
      </c>
      <c r="G294" s="209">
        <v>1965</v>
      </c>
      <c r="H294" s="211">
        <v>44.853999999999999</v>
      </c>
      <c r="I294" s="211">
        <v>2.5691250000000001</v>
      </c>
      <c r="J294" s="211">
        <v>9.4892099999999999</v>
      </c>
      <c r="K294" s="211">
        <v>-1.9125E-2</v>
      </c>
      <c r="L294" s="211">
        <v>0</v>
      </c>
      <c r="M294" s="211">
        <v>32.814788999999998</v>
      </c>
      <c r="N294" s="212">
        <v>1876.7</v>
      </c>
      <c r="O294" s="211">
        <v>32.814788999999998</v>
      </c>
      <c r="P294" s="212">
        <v>1876.7</v>
      </c>
      <c r="Q294" s="213">
        <v>1.7479999999999999E-2</v>
      </c>
      <c r="R294" s="211">
        <v>117.9</v>
      </c>
      <c r="S294" s="214">
        <v>2.0608919999999999</v>
      </c>
      <c r="T294" s="214">
        <v>1048.8</v>
      </c>
      <c r="U294" s="214">
        <v>123.65352</v>
      </c>
      <c r="V294" s="263">
        <f t="shared" si="4"/>
        <v>113.44359633027523</v>
      </c>
    </row>
    <row r="295" spans="1:22" ht="15.95" customHeight="1" x14ac:dyDescent="0.25">
      <c r="A295" s="262" t="s">
        <v>33</v>
      </c>
      <c r="B295" s="198" t="s">
        <v>40</v>
      </c>
      <c r="C295" s="209">
        <v>3</v>
      </c>
      <c r="D295" s="210" t="s">
        <v>398</v>
      </c>
      <c r="E295" s="210" t="s">
        <v>36</v>
      </c>
      <c r="F295" s="209">
        <v>50</v>
      </c>
      <c r="G295" s="209">
        <v>1976</v>
      </c>
      <c r="H295" s="211">
        <v>36.695999999999998</v>
      </c>
      <c r="I295" s="211">
        <v>3.4169999999999998</v>
      </c>
      <c r="J295" s="211">
        <v>0.04</v>
      </c>
      <c r="K295" s="211">
        <v>0.63400000000000001</v>
      </c>
      <c r="L295" s="211"/>
      <c r="M295" s="211">
        <v>33.238999999999997</v>
      </c>
      <c r="N295" s="212">
        <v>1878.84</v>
      </c>
      <c r="O295" s="211">
        <v>33.238999999999997</v>
      </c>
      <c r="P295" s="212">
        <v>1878.84</v>
      </c>
      <c r="Q295" s="213">
        <v>1.7691235017351131E-2</v>
      </c>
      <c r="R295" s="211">
        <v>83.494</v>
      </c>
      <c r="S295" s="214">
        <v>1.4771119765387153</v>
      </c>
      <c r="T295" s="214">
        <v>1061.4741010410678</v>
      </c>
      <c r="U295" s="214">
        <v>88.626718592322916</v>
      </c>
      <c r="V295" s="263">
        <f t="shared" si="4"/>
        <v>81.30891613974579</v>
      </c>
    </row>
    <row r="296" spans="1:22" ht="15.95" customHeight="1" x14ac:dyDescent="0.25">
      <c r="A296" s="262" t="s">
        <v>33</v>
      </c>
      <c r="B296" s="198" t="s">
        <v>81</v>
      </c>
      <c r="C296" s="209">
        <v>3</v>
      </c>
      <c r="D296" s="210" t="s">
        <v>335</v>
      </c>
      <c r="E296" s="210" t="s">
        <v>36</v>
      </c>
      <c r="F296" s="209">
        <v>50</v>
      </c>
      <c r="G296" s="209">
        <v>1975</v>
      </c>
      <c r="H296" s="211">
        <v>55.249000000000002</v>
      </c>
      <c r="I296" s="211">
        <v>2.544543</v>
      </c>
      <c r="J296" s="211">
        <v>9.7463999999999995</v>
      </c>
      <c r="K296" s="211">
        <v>-0.14754300000000001</v>
      </c>
      <c r="L296" s="211">
        <v>7.7590079999999997</v>
      </c>
      <c r="M296" s="211">
        <v>43.105600000000003</v>
      </c>
      <c r="N296" s="212">
        <v>2435.25</v>
      </c>
      <c r="O296" s="211">
        <v>43.105600000000003</v>
      </c>
      <c r="P296" s="212">
        <v>2435.25</v>
      </c>
      <c r="Q296" s="213">
        <v>1.77E-2</v>
      </c>
      <c r="R296" s="211">
        <v>117.9</v>
      </c>
      <c r="S296" s="214">
        <v>2.08683</v>
      </c>
      <c r="T296" s="214">
        <v>1062</v>
      </c>
      <c r="U296" s="214">
        <v>125.2098</v>
      </c>
      <c r="V296" s="263">
        <f t="shared" si="4"/>
        <v>114.87137614678899</v>
      </c>
    </row>
    <row r="297" spans="1:22" ht="15.95" customHeight="1" x14ac:dyDescent="0.2">
      <c r="A297" s="264" t="s">
        <v>33</v>
      </c>
      <c r="B297" s="215" t="s">
        <v>88</v>
      </c>
      <c r="C297" s="216">
        <v>8</v>
      </c>
      <c r="D297" s="217" t="s">
        <v>122</v>
      </c>
      <c r="E297" s="218" t="s">
        <v>36</v>
      </c>
      <c r="F297" s="216">
        <v>26</v>
      </c>
      <c r="G297" s="216">
        <v>1976</v>
      </c>
      <c r="H297" s="219">
        <v>23.81</v>
      </c>
      <c r="I297" s="219">
        <v>0</v>
      </c>
      <c r="J297" s="219">
        <v>0</v>
      </c>
      <c r="K297" s="219">
        <v>0</v>
      </c>
      <c r="L297" s="219">
        <v>0</v>
      </c>
      <c r="M297" s="219">
        <v>23.81</v>
      </c>
      <c r="N297" s="220"/>
      <c r="O297" s="219">
        <v>23.8</v>
      </c>
      <c r="P297" s="220">
        <v>1341.5</v>
      </c>
      <c r="Q297" s="221">
        <v>1.774133432724562E-2</v>
      </c>
      <c r="R297" s="219">
        <v>122.4</v>
      </c>
      <c r="S297" s="222">
        <v>2.1715393216548642</v>
      </c>
      <c r="T297" s="222">
        <v>1064.4800596347372</v>
      </c>
      <c r="U297" s="222">
        <v>130.29235929929183</v>
      </c>
      <c r="V297" s="263">
        <f t="shared" si="4"/>
        <v>119.53427458650626</v>
      </c>
    </row>
    <row r="298" spans="1:22" ht="15.95" customHeight="1" x14ac:dyDescent="0.2">
      <c r="A298" s="262" t="s">
        <v>33</v>
      </c>
      <c r="B298" s="198" t="s">
        <v>41</v>
      </c>
      <c r="C298" s="199">
        <v>5</v>
      </c>
      <c r="D298" s="200" t="s">
        <v>48</v>
      </c>
      <c r="E298" s="201"/>
      <c r="F298" s="202">
        <v>108</v>
      </c>
      <c r="G298" s="203" t="s">
        <v>37</v>
      </c>
      <c r="H298" s="204">
        <v>70.23</v>
      </c>
      <c r="I298" s="205">
        <v>4.43</v>
      </c>
      <c r="J298" s="205">
        <v>20.04</v>
      </c>
      <c r="K298" s="205">
        <v>0.21</v>
      </c>
      <c r="L298" s="205">
        <v>8.1989999999999998</v>
      </c>
      <c r="M298" s="205">
        <v>37.350999999999999</v>
      </c>
      <c r="N298" s="206">
        <v>2561.06</v>
      </c>
      <c r="O298" s="205">
        <v>45.55</v>
      </c>
      <c r="P298" s="206">
        <v>2561.06</v>
      </c>
      <c r="Q298" s="207">
        <v>1.7785604398178879E-2</v>
      </c>
      <c r="R298" s="208">
        <v>81.5</v>
      </c>
      <c r="S298" s="204">
        <v>1.4495267584515785</v>
      </c>
      <c r="T298" s="204">
        <v>1067.1362638907326</v>
      </c>
      <c r="U298" s="204">
        <v>86.971605507094708</v>
      </c>
      <c r="V298" s="263">
        <f t="shared" si="4"/>
        <v>79.790463767976789</v>
      </c>
    </row>
    <row r="299" spans="1:22" ht="15.95" customHeight="1" x14ac:dyDescent="0.2">
      <c r="A299" s="262" t="s">
        <v>33</v>
      </c>
      <c r="B299" s="198" t="s">
        <v>41</v>
      </c>
      <c r="C299" s="199">
        <v>6</v>
      </c>
      <c r="D299" s="200" t="s">
        <v>53</v>
      </c>
      <c r="E299" s="201"/>
      <c r="F299" s="202">
        <v>108</v>
      </c>
      <c r="G299" s="203" t="s">
        <v>37</v>
      </c>
      <c r="H299" s="204">
        <v>63.33</v>
      </c>
      <c r="I299" s="205">
        <v>6.2</v>
      </c>
      <c r="J299" s="205">
        <v>11.34</v>
      </c>
      <c r="K299" s="205">
        <v>-0.64</v>
      </c>
      <c r="L299" s="205">
        <v>8.36</v>
      </c>
      <c r="M299" s="205">
        <v>38.07</v>
      </c>
      <c r="N299" s="206">
        <v>2609.08</v>
      </c>
      <c r="O299" s="205">
        <v>45.66</v>
      </c>
      <c r="P299" s="206">
        <v>2566.29</v>
      </c>
      <c r="Q299" s="207">
        <v>1.779222145587599E-2</v>
      </c>
      <c r="R299" s="208">
        <v>81.5</v>
      </c>
      <c r="S299" s="204">
        <v>1.4500660486538932</v>
      </c>
      <c r="T299" s="204">
        <v>1067.5332873525595</v>
      </c>
      <c r="U299" s="204">
        <v>87.003962919233601</v>
      </c>
      <c r="V299" s="263">
        <f t="shared" si="4"/>
        <v>79.820149467186781</v>
      </c>
    </row>
    <row r="300" spans="1:22" ht="15.95" customHeight="1" x14ac:dyDescent="0.2">
      <c r="A300" s="264" t="s">
        <v>33</v>
      </c>
      <c r="B300" s="215" t="s">
        <v>88</v>
      </c>
      <c r="C300" s="216">
        <v>6</v>
      </c>
      <c r="D300" s="217" t="s">
        <v>107</v>
      </c>
      <c r="E300" s="218" t="s">
        <v>36</v>
      </c>
      <c r="F300" s="216">
        <v>50</v>
      </c>
      <c r="G300" s="216">
        <v>1984</v>
      </c>
      <c r="H300" s="219">
        <v>46.305</v>
      </c>
      <c r="I300" s="219">
        <v>0</v>
      </c>
      <c r="J300" s="219">
        <v>0</v>
      </c>
      <c r="K300" s="219">
        <v>0</v>
      </c>
      <c r="L300" s="219">
        <v>0</v>
      </c>
      <c r="M300" s="219">
        <v>46.305</v>
      </c>
      <c r="N300" s="220"/>
      <c r="O300" s="219">
        <v>46.305</v>
      </c>
      <c r="P300" s="220">
        <v>2577</v>
      </c>
      <c r="Q300" s="221">
        <v>1.7968568102444703E-2</v>
      </c>
      <c r="R300" s="219">
        <v>122.4</v>
      </c>
      <c r="S300" s="222">
        <v>2.1993527357392315</v>
      </c>
      <c r="T300" s="222">
        <v>1078.1140861466822</v>
      </c>
      <c r="U300" s="222">
        <v>131.96116414435392</v>
      </c>
      <c r="V300" s="263">
        <f t="shared" si="4"/>
        <v>121.06528820582928</v>
      </c>
    </row>
    <row r="301" spans="1:22" ht="15.95" customHeight="1" x14ac:dyDescent="0.2">
      <c r="A301" s="262" t="s">
        <v>33</v>
      </c>
      <c r="B301" s="198" t="s">
        <v>41</v>
      </c>
      <c r="C301" s="199">
        <v>7</v>
      </c>
      <c r="D301" s="200" t="s">
        <v>47</v>
      </c>
      <c r="E301" s="201"/>
      <c r="F301" s="202">
        <v>34</v>
      </c>
      <c r="G301" s="230" t="s">
        <v>37</v>
      </c>
      <c r="H301" s="205">
        <v>33.04</v>
      </c>
      <c r="I301" s="205">
        <v>1.92</v>
      </c>
      <c r="J301" s="205">
        <v>5.6</v>
      </c>
      <c r="K301" s="205"/>
      <c r="L301" s="205">
        <v>4.5935999999999995</v>
      </c>
      <c r="M301" s="205">
        <v>20.926400000000001</v>
      </c>
      <c r="N301" s="206">
        <v>1418</v>
      </c>
      <c r="O301" s="205">
        <v>25.52</v>
      </c>
      <c r="P301" s="206">
        <v>1418</v>
      </c>
      <c r="Q301" s="207">
        <v>1.7997179125528912E-2</v>
      </c>
      <c r="R301" s="208">
        <v>81.5</v>
      </c>
      <c r="S301" s="204">
        <v>1.4667700987306063</v>
      </c>
      <c r="T301" s="204">
        <v>1079.8307475317349</v>
      </c>
      <c r="U301" s="204">
        <v>88.006205923836404</v>
      </c>
      <c r="V301" s="263">
        <f t="shared" si="4"/>
        <v>80.739638462235234</v>
      </c>
    </row>
    <row r="302" spans="1:22" ht="15.95" customHeight="1" x14ac:dyDescent="0.25">
      <c r="A302" s="262" t="s">
        <v>33</v>
      </c>
      <c r="B302" s="198" t="s">
        <v>81</v>
      </c>
      <c r="C302" s="209">
        <v>6</v>
      </c>
      <c r="D302" s="210" t="s">
        <v>211</v>
      </c>
      <c r="E302" s="210" t="s">
        <v>36</v>
      </c>
      <c r="F302" s="209">
        <v>8</v>
      </c>
      <c r="G302" s="209">
        <v>1990</v>
      </c>
      <c r="H302" s="211">
        <v>13.236000000000001</v>
      </c>
      <c r="I302" s="211">
        <v>0.67682100000000001</v>
      </c>
      <c r="J302" s="211">
        <v>1.5625329999999999</v>
      </c>
      <c r="K302" s="211">
        <v>-1.3821E-2</v>
      </c>
      <c r="L302" s="211">
        <v>0</v>
      </c>
      <c r="M302" s="211">
        <v>11.010467</v>
      </c>
      <c r="N302" s="212">
        <v>605.16999999999996</v>
      </c>
      <c r="O302" s="211">
        <v>11.010467</v>
      </c>
      <c r="P302" s="212">
        <v>605.16999999999996</v>
      </c>
      <c r="Q302" s="213">
        <v>1.8190000000000001E-2</v>
      </c>
      <c r="R302" s="211">
        <v>117.9</v>
      </c>
      <c r="S302" s="214">
        <v>2.1446010000000002</v>
      </c>
      <c r="T302" s="214">
        <v>1091.4000000000001</v>
      </c>
      <c r="U302" s="214">
        <v>128.67606000000001</v>
      </c>
      <c r="V302" s="263">
        <f t="shared" si="4"/>
        <v>118.05143119266054</v>
      </c>
    </row>
    <row r="303" spans="1:22" ht="15.95" customHeight="1" x14ac:dyDescent="0.25">
      <c r="A303" s="262" t="s">
        <v>33</v>
      </c>
      <c r="B303" s="198" t="s">
        <v>40</v>
      </c>
      <c r="C303" s="209">
        <v>4</v>
      </c>
      <c r="D303" s="210" t="s">
        <v>399</v>
      </c>
      <c r="E303" s="210" t="s">
        <v>36</v>
      </c>
      <c r="F303" s="209">
        <v>12</v>
      </c>
      <c r="G303" s="209">
        <v>1954</v>
      </c>
      <c r="H303" s="211">
        <v>13.696</v>
      </c>
      <c r="I303" s="211">
        <v>1.02</v>
      </c>
      <c r="J303" s="211">
        <v>2.1379999999999999</v>
      </c>
      <c r="K303" s="211">
        <v>-0.41</v>
      </c>
      <c r="L303" s="211"/>
      <c r="M303" s="211">
        <v>10.538</v>
      </c>
      <c r="N303" s="212">
        <v>575.37</v>
      </c>
      <c r="O303" s="211">
        <v>10.538</v>
      </c>
      <c r="P303" s="212">
        <v>575.37</v>
      </c>
      <c r="Q303" s="213">
        <v>1.8315171107287486E-2</v>
      </c>
      <c r="R303" s="211">
        <v>83.494</v>
      </c>
      <c r="S303" s="214">
        <v>1.5292068964318613</v>
      </c>
      <c r="T303" s="214">
        <v>1098.9102664372492</v>
      </c>
      <c r="U303" s="214">
        <v>91.752413785911685</v>
      </c>
      <c r="V303" s="263">
        <f t="shared" si="4"/>
        <v>84.176526409093285</v>
      </c>
    </row>
    <row r="304" spans="1:22" ht="15.95" customHeight="1" x14ac:dyDescent="0.25">
      <c r="A304" s="262" t="s">
        <v>33</v>
      </c>
      <c r="B304" s="198" t="s">
        <v>81</v>
      </c>
      <c r="C304" s="209">
        <v>7</v>
      </c>
      <c r="D304" s="210" t="s">
        <v>336</v>
      </c>
      <c r="E304" s="210" t="s">
        <v>36</v>
      </c>
      <c r="F304" s="209">
        <v>22</v>
      </c>
      <c r="G304" s="209">
        <v>1986</v>
      </c>
      <c r="H304" s="211">
        <v>26.454000000000001</v>
      </c>
      <c r="I304" s="211">
        <v>0.87786299999999995</v>
      </c>
      <c r="J304" s="211">
        <v>4.1231109999999997</v>
      </c>
      <c r="K304" s="211">
        <v>4.0136999999999999E-2</v>
      </c>
      <c r="L304" s="211">
        <v>0</v>
      </c>
      <c r="M304" s="211">
        <v>21.412889</v>
      </c>
      <c r="N304" s="212">
        <v>1148.42</v>
      </c>
      <c r="O304" s="211">
        <v>21.412889</v>
      </c>
      <c r="P304" s="212">
        <v>1148.42</v>
      </c>
      <c r="Q304" s="213">
        <v>1.864E-2</v>
      </c>
      <c r="R304" s="211">
        <v>117.9</v>
      </c>
      <c r="S304" s="214">
        <v>2.1976560000000003</v>
      </c>
      <c r="T304" s="214">
        <v>1118.4000000000001</v>
      </c>
      <c r="U304" s="214">
        <v>131.85936000000001</v>
      </c>
      <c r="V304" s="263">
        <f t="shared" si="4"/>
        <v>120.97188990825688</v>
      </c>
    </row>
    <row r="305" spans="1:22" ht="15.95" customHeight="1" x14ac:dyDescent="0.25">
      <c r="A305" s="262" t="s">
        <v>33</v>
      </c>
      <c r="B305" s="198" t="s">
        <v>40</v>
      </c>
      <c r="C305" s="209">
        <v>5</v>
      </c>
      <c r="D305" s="210" t="s">
        <v>400</v>
      </c>
      <c r="E305" s="210" t="s">
        <v>36</v>
      </c>
      <c r="F305" s="209">
        <v>70</v>
      </c>
      <c r="G305" s="209">
        <v>1965</v>
      </c>
      <c r="H305" s="211">
        <v>64.209999999999994</v>
      </c>
      <c r="I305" s="211">
        <v>5.7119999999999997</v>
      </c>
      <c r="J305" s="211"/>
      <c r="K305" s="211">
        <v>0.49399999999999999</v>
      </c>
      <c r="L305" s="211"/>
      <c r="M305" s="211">
        <v>58.497999999999998</v>
      </c>
      <c r="N305" s="212">
        <v>3085.91</v>
      </c>
      <c r="O305" s="211">
        <v>58.497999999999998</v>
      </c>
      <c r="P305" s="212">
        <v>3085.91</v>
      </c>
      <c r="Q305" s="213">
        <v>1.8956482852707953E-2</v>
      </c>
      <c r="R305" s="211">
        <v>83.494</v>
      </c>
      <c r="S305" s="214">
        <v>1.5827525793039978</v>
      </c>
      <c r="T305" s="214">
        <v>1137.3889711624772</v>
      </c>
      <c r="U305" s="214">
        <v>94.965154758239876</v>
      </c>
      <c r="V305" s="263">
        <f t="shared" si="4"/>
        <v>87.123995191045751</v>
      </c>
    </row>
    <row r="306" spans="1:22" ht="15.95" customHeight="1" x14ac:dyDescent="0.2">
      <c r="A306" s="264" t="s">
        <v>33</v>
      </c>
      <c r="B306" s="215" t="s">
        <v>88</v>
      </c>
      <c r="C306" s="216">
        <v>1</v>
      </c>
      <c r="D306" s="217" t="s">
        <v>119</v>
      </c>
      <c r="E306" s="218" t="s">
        <v>36</v>
      </c>
      <c r="F306" s="216">
        <v>12</v>
      </c>
      <c r="G306" s="216">
        <v>1960</v>
      </c>
      <c r="H306" s="219">
        <v>13.742000000000001</v>
      </c>
      <c r="I306" s="219">
        <v>0.66300000000000003</v>
      </c>
      <c r="J306" s="219">
        <v>1.9858420000000001</v>
      </c>
      <c r="K306" s="219">
        <v>0.35699999999999998</v>
      </c>
      <c r="L306" s="219">
        <v>1.720045</v>
      </c>
      <c r="M306" s="219">
        <v>9.016114</v>
      </c>
      <c r="N306" s="220"/>
      <c r="O306" s="219">
        <v>10.736158</v>
      </c>
      <c r="P306" s="220">
        <v>559.70000000000005</v>
      </c>
      <c r="Q306" s="221">
        <v>1.9181986778631407E-2</v>
      </c>
      <c r="R306" s="219">
        <v>122.4</v>
      </c>
      <c r="S306" s="222">
        <v>2.3478751817044845</v>
      </c>
      <c r="T306" s="222">
        <v>1150.9192067178844</v>
      </c>
      <c r="U306" s="222">
        <v>140.87251090226908</v>
      </c>
      <c r="V306" s="263">
        <f t="shared" si="4"/>
        <v>129.24083569015511</v>
      </c>
    </row>
    <row r="307" spans="1:22" ht="15.95" customHeight="1" x14ac:dyDescent="0.2">
      <c r="A307" s="264" t="s">
        <v>33</v>
      </c>
      <c r="B307" s="215" t="s">
        <v>88</v>
      </c>
      <c r="C307" s="216">
        <v>2</v>
      </c>
      <c r="D307" s="217" t="s">
        <v>146</v>
      </c>
      <c r="E307" s="218" t="s">
        <v>36</v>
      </c>
      <c r="F307" s="216">
        <v>12</v>
      </c>
      <c r="G307" s="216">
        <v>1961</v>
      </c>
      <c r="H307" s="219">
        <v>13.132</v>
      </c>
      <c r="I307" s="219">
        <v>0.40799999999999997</v>
      </c>
      <c r="J307" s="219">
        <v>1.6534800000000001</v>
      </c>
      <c r="K307" s="219">
        <v>0.30599999999999999</v>
      </c>
      <c r="L307" s="219">
        <v>0.87325200000000003</v>
      </c>
      <c r="M307" s="219">
        <v>9.8912680000000002</v>
      </c>
      <c r="N307" s="220"/>
      <c r="O307" s="219">
        <v>10.764519999999999</v>
      </c>
      <c r="P307" s="220">
        <v>557.5</v>
      </c>
      <c r="Q307" s="221">
        <v>1.9308556053811658E-2</v>
      </c>
      <c r="R307" s="219">
        <v>122.4</v>
      </c>
      <c r="S307" s="222">
        <v>2.3633672609865468</v>
      </c>
      <c r="T307" s="222">
        <v>1158.5133632286995</v>
      </c>
      <c r="U307" s="222">
        <v>141.80203565919282</v>
      </c>
      <c r="V307" s="263">
        <f t="shared" si="4"/>
        <v>130.09361069650717</v>
      </c>
    </row>
    <row r="308" spans="1:22" ht="15.95" customHeight="1" x14ac:dyDescent="0.2">
      <c r="A308" s="262" t="s">
        <v>33</v>
      </c>
      <c r="B308" s="198" t="s">
        <v>41</v>
      </c>
      <c r="C308" s="199">
        <v>8</v>
      </c>
      <c r="D308" s="200" t="s">
        <v>54</v>
      </c>
      <c r="E308" s="201"/>
      <c r="F308" s="202">
        <v>12</v>
      </c>
      <c r="G308" s="230" t="s">
        <v>37</v>
      </c>
      <c r="H308" s="205">
        <v>15.09</v>
      </c>
      <c r="I308" s="205">
        <v>0.49</v>
      </c>
      <c r="J308" s="205">
        <v>2.66</v>
      </c>
      <c r="K308" s="205"/>
      <c r="L308" s="205">
        <v>2.1492</v>
      </c>
      <c r="M308" s="205">
        <v>9.7907999999999991</v>
      </c>
      <c r="N308" s="206">
        <v>617.34</v>
      </c>
      <c r="O308" s="205">
        <v>11.94</v>
      </c>
      <c r="P308" s="206">
        <v>617.34</v>
      </c>
      <c r="Q308" s="207">
        <v>1.9341043833219943E-2</v>
      </c>
      <c r="R308" s="208">
        <v>81.5</v>
      </c>
      <c r="S308" s="204">
        <v>1.5762950724074254</v>
      </c>
      <c r="T308" s="204">
        <v>1160.4626299931965</v>
      </c>
      <c r="U308" s="204">
        <v>94.577704344445522</v>
      </c>
      <c r="V308" s="263">
        <f t="shared" si="4"/>
        <v>86.768536095821574</v>
      </c>
    </row>
    <row r="309" spans="1:22" ht="15.95" customHeight="1" x14ac:dyDescent="0.2">
      <c r="A309" s="264" t="s">
        <v>33</v>
      </c>
      <c r="B309" s="215" t="s">
        <v>88</v>
      </c>
      <c r="C309" s="216">
        <v>9</v>
      </c>
      <c r="D309" s="217" t="s">
        <v>123</v>
      </c>
      <c r="E309" s="218" t="s">
        <v>36</v>
      </c>
      <c r="F309" s="216">
        <v>49</v>
      </c>
      <c r="G309" s="216">
        <v>1974</v>
      </c>
      <c r="H309" s="219">
        <v>49.966000000000001</v>
      </c>
      <c r="I309" s="219">
        <v>0</v>
      </c>
      <c r="J309" s="219">
        <v>0</v>
      </c>
      <c r="K309" s="219">
        <v>0</v>
      </c>
      <c r="L309" s="219">
        <v>0</v>
      </c>
      <c r="M309" s="219">
        <v>49.966000000000001</v>
      </c>
      <c r="N309" s="220"/>
      <c r="O309" s="219">
        <v>49.966000000000001</v>
      </c>
      <c r="P309" s="220">
        <v>2575.1999999999998</v>
      </c>
      <c r="Q309" s="221">
        <v>1.9402764833799317E-2</v>
      </c>
      <c r="R309" s="219">
        <v>122.4</v>
      </c>
      <c r="S309" s="222">
        <v>2.3748984156570367</v>
      </c>
      <c r="T309" s="222">
        <v>1164.165890027959</v>
      </c>
      <c r="U309" s="222">
        <v>142.49390493942218</v>
      </c>
      <c r="V309" s="263">
        <f t="shared" si="4"/>
        <v>130.72835315543318</v>
      </c>
    </row>
    <row r="310" spans="1:22" ht="15.95" customHeight="1" x14ac:dyDescent="0.25">
      <c r="A310" s="262" t="s">
        <v>33</v>
      </c>
      <c r="B310" s="198" t="s">
        <v>40</v>
      </c>
      <c r="C310" s="209">
        <v>6</v>
      </c>
      <c r="D310" s="210" t="s">
        <v>401</v>
      </c>
      <c r="E310" s="210" t="s">
        <v>36</v>
      </c>
      <c r="F310" s="209">
        <v>4</v>
      </c>
      <c r="G310" s="209">
        <v>1957</v>
      </c>
      <c r="H310" s="211">
        <v>5.1609999999999996</v>
      </c>
      <c r="I310" s="211">
        <v>0.51</v>
      </c>
      <c r="J310" s="211"/>
      <c r="K310" s="211">
        <v>-0.01</v>
      </c>
      <c r="L310" s="211">
        <v>0.83699999999999997</v>
      </c>
      <c r="M310" s="211">
        <v>3.8140000000000001</v>
      </c>
      <c r="N310" s="212">
        <v>341.11</v>
      </c>
      <c r="O310" s="211">
        <v>4.3630000000000004</v>
      </c>
      <c r="P310" s="212">
        <v>223.82</v>
      </c>
      <c r="Q310" s="213">
        <v>1.9493342864802074E-2</v>
      </c>
      <c r="R310" s="211">
        <v>83.494</v>
      </c>
      <c r="S310" s="214">
        <v>1.6275771691537844</v>
      </c>
      <c r="T310" s="214">
        <v>1169.6005718881245</v>
      </c>
      <c r="U310" s="214">
        <v>97.65463014922706</v>
      </c>
      <c r="V310" s="263">
        <f t="shared" si="4"/>
        <v>89.591403806630325</v>
      </c>
    </row>
    <row r="311" spans="1:22" ht="15.95" customHeight="1" x14ac:dyDescent="0.2">
      <c r="A311" s="264" t="s">
        <v>33</v>
      </c>
      <c r="B311" s="215" t="s">
        <v>88</v>
      </c>
      <c r="C311" s="216">
        <v>3</v>
      </c>
      <c r="D311" s="217" t="s">
        <v>120</v>
      </c>
      <c r="E311" s="218" t="s">
        <v>36</v>
      </c>
      <c r="F311" s="216">
        <v>47</v>
      </c>
      <c r="G311" s="216">
        <v>1972</v>
      </c>
      <c r="H311" s="219">
        <v>49.27</v>
      </c>
      <c r="I311" s="219">
        <v>0</v>
      </c>
      <c r="J311" s="219">
        <v>0</v>
      </c>
      <c r="K311" s="219">
        <v>0</v>
      </c>
      <c r="L311" s="219">
        <v>0</v>
      </c>
      <c r="M311" s="219">
        <v>49.27</v>
      </c>
      <c r="N311" s="220"/>
      <c r="O311" s="219">
        <v>49.27</v>
      </c>
      <c r="P311" s="220">
        <v>2506.3000000000002</v>
      </c>
      <c r="Q311" s="221">
        <v>1.9658460679088698E-2</v>
      </c>
      <c r="R311" s="219">
        <v>122.4</v>
      </c>
      <c r="S311" s="222">
        <v>2.4061955871204566</v>
      </c>
      <c r="T311" s="222">
        <v>1179.5076407453219</v>
      </c>
      <c r="U311" s="222">
        <v>144.37173522722742</v>
      </c>
      <c r="V311" s="263">
        <f t="shared" si="4"/>
        <v>132.45113323598844</v>
      </c>
    </row>
    <row r="312" spans="1:22" ht="15.95" customHeight="1" x14ac:dyDescent="0.2">
      <c r="A312" s="262" t="s">
        <v>33</v>
      </c>
      <c r="B312" s="198" t="s">
        <v>49</v>
      </c>
      <c r="C312" s="199">
        <v>9</v>
      </c>
      <c r="D312" s="200" t="s">
        <v>50</v>
      </c>
      <c r="E312" s="201"/>
      <c r="F312" s="202">
        <v>22</v>
      </c>
      <c r="G312" s="203" t="s">
        <v>37</v>
      </c>
      <c r="H312" s="205">
        <v>27.68</v>
      </c>
      <c r="I312" s="205">
        <v>2.37</v>
      </c>
      <c r="J312" s="205">
        <v>3.73</v>
      </c>
      <c r="K312" s="205">
        <v>-0.63</v>
      </c>
      <c r="L312" s="205">
        <v>4</v>
      </c>
      <c r="M312" s="205">
        <v>18.21</v>
      </c>
      <c r="N312" s="206">
        <v>1211.77</v>
      </c>
      <c r="O312" s="205">
        <v>21.81</v>
      </c>
      <c r="P312" s="206">
        <v>1088.6600000000001</v>
      </c>
      <c r="Q312" s="207">
        <v>2.003380302390094E-2</v>
      </c>
      <c r="R312" s="208">
        <v>81.5</v>
      </c>
      <c r="S312" s="204">
        <v>1.6327549464479265</v>
      </c>
      <c r="T312" s="204">
        <v>1202.0281814340563</v>
      </c>
      <c r="U312" s="204">
        <v>97.965296786875584</v>
      </c>
      <c r="V312" s="263">
        <f t="shared" si="4"/>
        <v>89.876419070528058</v>
      </c>
    </row>
    <row r="313" spans="1:22" ht="15.95" customHeight="1" x14ac:dyDescent="0.25">
      <c r="A313" s="262" t="s">
        <v>33</v>
      </c>
      <c r="B313" s="198" t="s">
        <v>81</v>
      </c>
      <c r="C313" s="209">
        <v>9</v>
      </c>
      <c r="D313" s="210" t="s">
        <v>468</v>
      </c>
      <c r="E313" s="210" t="s">
        <v>36</v>
      </c>
      <c r="F313" s="209">
        <v>22</v>
      </c>
      <c r="G313" s="209">
        <v>1987</v>
      </c>
      <c r="H313" s="211">
        <v>27.31</v>
      </c>
      <c r="I313" s="211">
        <v>1.507611</v>
      </c>
      <c r="J313" s="211">
        <v>4.3050220000000001</v>
      </c>
      <c r="K313" s="211">
        <v>2.2388999999999999E-2</v>
      </c>
      <c r="L313" s="211">
        <v>2.1474980000000001</v>
      </c>
      <c r="M313" s="211">
        <v>21.474978</v>
      </c>
      <c r="N313" s="212">
        <v>1069.83</v>
      </c>
      <c r="O313" s="211">
        <v>21.474978</v>
      </c>
      <c r="P313" s="212">
        <v>1069.83</v>
      </c>
      <c r="Q313" s="213">
        <v>2.0070000000000001E-2</v>
      </c>
      <c r="R313" s="211">
        <v>117.9</v>
      </c>
      <c r="S313" s="214">
        <v>2.3662530000000004</v>
      </c>
      <c r="T313" s="214">
        <v>1204.2000000000003</v>
      </c>
      <c r="U313" s="214">
        <v>141.97518000000005</v>
      </c>
      <c r="V313" s="263">
        <f t="shared" si="4"/>
        <v>130.25245871559636</v>
      </c>
    </row>
    <row r="314" spans="1:22" ht="15.95" customHeight="1" x14ac:dyDescent="0.25">
      <c r="A314" s="262" t="s">
        <v>33</v>
      </c>
      <c r="B314" s="198" t="s">
        <v>40</v>
      </c>
      <c r="C314" s="209">
        <v>7</v>
      </c>
      <c r="D314" s="210" t="s">
        <v>278</v>
      </c>
      <c r="E314" s="210" t="s">
        <v>36</v>
      </c>
      <c r="F314" s="209">
        <v>4</v>
      </c>
      <c r="G314" s="209">
        <v>1954</v>
      </c>
      <c r="H314" s="211">
        <v>6.7979976999999998</v>
      </c>
      <c r="I314" s="211">
        <v>0.20399999999999999</v>
      </c>
      <c r="J314" s="211">
        <v>0.99219999999999997</v>
      </c>
      <c r="K314" s="211">
        <v>5.0999999999999997E-2</v>
      </c>
      <c r="L314" s="211"/>
      <c r="M314" s="211">
        <v>5.6017976999999997</v>
      </c>
      <c r="N314" s="212">
        <v>278.31</v>
      </c>
      <c r="O314" s="211">
        <v>5.6017976999999997</v>
      </c>
      <c r="P314" s="212">
        <v>278.31</v>
      </c>
      <c r="Q314" s="213">
        <v>2.0127906650856956E-2</v>
      </c>
      <c r="R314" s="211">
        <v>83.494</v>
      </c>
      <c r="S314" s="214">
        <v>1.6805594379066506</v>
      </c>
      <c r="T314" s="214">
        <v>1207.6743990514174</v>
      </c>
      <c r="U314" s="214">
        <v>100.83356627439903</v>
      </c>
      <c r="V314" s="263">
        <f t="shared" si="4"/>
        <v>92.507858967338549</v>
      </c>
    </row>
    <row r="315" spans="1:22" ht="15.95" customHeight="1" x14ac:dyDescent="0.2">
      <c r="A315" s="262" t="s">
        <v>33</v>
      </c>
      <c r="B315" s="198" t="s">
        <v>41</v>
      </c>
      <c r="C315" s="199">
        <v>10</v>
      </c>
      <c r="D315" s="200" t="s">
        <v>201</v>
      </c>
      <c r="E315" s="201"/>
      <c r="F315" s="202">
        <v>108</v>
      </c>
      <c r="G315" s="203" t="s">
        <v>37</v>
      </c>
      <c r="H315" s="205">
        <v>72.64</v>
      </c>
      <c r="I315" s="205">
        <v>4.3499999999999996</v>
      </c>
      <c r="J315" s="205">
        <v>14.79</v>
      </c>
      <c r="K315" s="205">
        <v>0.96</v>
      </c>
      <c r="L315" s="205">
        <v>9.4572000000000003</v>
      </c>
      <c r="M315" s="205">
        <v>43.082799999999999</v>
      </c>
      <c r="N315" s="206">
        <v>2600.29</v>
      </c>
      <c r="O315" s="205">
        <v>52.54</v>
      </c>
      <c r="P315" s="206">
        <v>2600.29</v>
      </c>
      <c r="Q315" s="207">
        <v>2.0205438624153461E-2</v>
      </c>
      <c r="R315" s="208">
        <v>81.5</v>
      </c>
      <c r="S315" s="204">
        <v>1.6467432478685071</v>
      </c>
      <c r="T315" s="204">
        <v>1212.3263174492076</v>
      </c>
      <c r="U315" s="204">
        <v>98.804594872110428</v>
      </c>
      <c r="V315" s="263">
        <f t="shared" si="4"/>
        <v>90.64641731386277</v>
      </c>
    </row>
    <row r="316" spans="1:22" ht="15.95" customHeight="1" x14ac:dyDescent="0.2">
      <c r="A316" s="264" t="s">
        <v>33</v>
      </c>
      <c r="B316" s="215" t="s">
        <v>88</v>
      </c>
      <c r="C316" s="216">
        <v>10</v>
      </c>
      <c r="D316" s="217" t="s">
        <v>124</v>
      </c>
      <c r="E316" s="218" t="s">
        <v>36</v>
      </c>
      <c r="F316" s="216">
        <v>81</v>
      </c>
      <c r="G316" s="216">
        <v>1975</v>
      </c>
      <c r="H316" s="219">
        <v>79.090999999999994</v>
      </c>
      <c r="I316" s="219">
        <v>0</v>
      </c>
      <c r="J316" s="219">
        <v>0</v>
      </c>
      <c r="K316" s="219">
        <v>0</v>
      </c>
      <c r="L316" s="219">
        <v>0</v>
      </c>
      <c r="M316" s="219">
        <v>79.090999999999994</v>
      </c>
      <c r="N316" s="220"/>
      <c r="O316" s="219">
        <v>79.090999999999994</v>
      </c>
      <c r="P316" s="220">
        <v>3899.6</v>
      </c>
      <c r="Q316" s="221">
        <v>2.028182377679762E-2</v>
      </c>
      <c r="R316" s="219">
        <v>122.4</v>
      </c>
      <c r="S316" s="222">
        <v>2.4824952302800289</v>
      </c>
      <c r="T316" s="222">
        <v>1216.9094266078573</v>
      </c>
      <c r="U316" s="222">
        <v>148.94971381680176</v>
      </c>
      <c r="V316" s="263">
        <f t="shared" si="4"/>
        <v>136.6511135933961</v>
      </c>
    </row>
    <row r="317" spans="1:22" ht="15.95" customHeight="1" x14ac:dyDescent="0.25">
      <c r="A317" s="262" t="s">
        <v>33</v>
      </c>
      <c r="B317" s="198" t="s">
        <v>156</v>
      </c>
      <c r="C317" s="209">
        <v>6</v>
      </c>
      <c r="D317" s="210" t="s">
        <v>484</v>
      </c>
      <c r="E317" s="210" t="s">
        <v>61</v>
      </c>
      <c r="F317" s="209">
        <v>10</v>
      </c>
      <c r="G317" s="209">
        <v>1984</v>
      </c>
      <c r="H317" s="208">
        <v>13.817000000000002</v>
      </c>
      <c r="I317" s="208">
        <v>0.51</v>
      </c>
      <c r="J317" s="208">
        <v>1.6</v>
      </c>
      <c r="K317" s="208">
        <v>0.40799999999999997</v>
      </c>
      <c r="L317" s="211"/>
      <c r="M317" s="211">
        <v>11.299000000000001</v>
      </c>
      <c r="N317" s="212">
        <v>542.32000000000005</v>
      </c>
      <c r="O317" s="211">
        <v>11.299000000000001</v>
      </c>
      <c r="P317" s="212">
        <v>542.32000000000005</v>
      </c>
      <c r="Q317" s="213">
        <v>2.0834562619855435E-2</v>
      </c>
      <c r="R317" s="211">
        <v>100.28</v>
      </c>
      <c r="S317" s="214">
        <v>2.0892899395191029</v>
      </c>
      <c r="T317" s="214">
        <v>1250.073757191326</v>
      </c>
      <c r="U317" s="214">
        <v>125.35739637114617</v>
      </c>
      <c r="V317" s="263">
        <f t="shared" si="4"/>
        <v>115.00678566160198</v>
      </c>
    </row>
    <row r="318" spans="1:22" ht="15.95" customHeight="1" x14ac:dyDescent="0.25">
      <c r="A318" s="262" t="s">
        <v>33</v>
      </c>
      <c r="B318" s="198" t="s">
        <v>156</v>
      </c>
      <c r="C318" s="209">
        <v>1</v>
      </c>
      <c r="D318" s="210" t="s">
        <v>480</v>
      </c>
      <c r="E318" s="210" t="s">
        <v>61</v>
      </c>
      <c r="F318" s="209">
        <v>40</v>
      </c>
      <c r="G318" s="209">
        <v>1992</v>
      </c>
      <c r="H318" s="208">
        <v>56</v>
      </c>
      <c r="I318" s="208">
        <v>2.754</v>
      </c>
      <c r="J318" s="208">
        <v>6.4</v>
      </c>
      <c r="K318" s="208">
        <v>0.45899999999999996</v>
      </c>
      <c r="L318" s="211"/>
      <c r="M318" s="211">
        <v>46.387</v>
      </c>
      <c r="N318" s="212">
        <v>2207.7600000000002</v>
      </c>
      <c r="O318" s="211">
        <v>46.387</v>
      </c>
      <c r="P318" s="212">
        <v>2207.7600000000002</v>
      </c>
      <c r="Q318" s="213">
        <v>2.1010888864731674E-2</v>
      </c>
      <c r="R318" s="211">
        <v>100.28</v>
      </c>
      <c r="S318" s="214">
        <v>2.106971935355292</v>
      </c>
      <c r="T318" s="214">
        <v>1260.6533318839004</v>
      </c>
      <c r="U318" s="214">
        <v>126.41831612131753</v>
      </c>
      <c r="V318" s="263">
        <f t="shared" si="4"/>
        <v>115.98010653331883</v>
      </c>
    </row>
    <row r="319" spans="1:22" ht="15.95" customHeight="1" x14ac:dyDescent="0.25">
      <c r="A319" s="262" t="s">
        <v>33</v>
      </c>
      <c r="B319" s="198" t="s">
        <v>40</v>
      </c>
      <c r="C319" s="209">
        <v>8</v>
      </c>
      <c r="D319" s="210" t="s">
        <v>402</v>
      </c>
      <c r="E319" s="210" t="s">
        <v>36</v>
      </c>
      <c r="F319" s="209">
        <v>7</v>
      </c>
      <c r="G319" s="209">
        <v>1967</v>
      </c>
      <c r="H319" s="211">
        <v>8.4870000000000001</v>
      </c>
      <c r="I319" s="211"/>
      <c r="J319" s="211"/>
      <c r="K319" s="211"/>
      <c r="L319" s="211"/>
      <c r="M319" s="211">
        <v>8.4870000000000001</v>
      </c>
      <c r="N319" s="212">
        <v>403.76</v>
      </c>
      <c r="O319" s="211">
        <v>7.21739</v>
      </c>
      <c r="P319" s="212">
        <v>343.36</v>
      </c>
      <c r="Q319" s="213">
        <v>2.1019891658900277E-2</v>
      </c>
      <c r="R319" s="211">
        <v>83.494</v>
      </c>
      <c r="S319" s="214">
        <v>1.7550348341682198</v>
      </c>
      <c r="T319" s="214">
        <v>1261.1934995340166</v>
      </c>
      <c r="U319" s="214">
        <v>105.30209005009318</v>
      </c>
      <c r="V319" s="263">
        <f t="shared" si="4"/>
        <v>96.607422064305666</v>
      </c>
    </row>
    <row r="320" spans="1:22" ht="15.95" customHeight="1" x14ac:dyDescent="0.25">
      <c r="A320" s="262" t="s">
        <v>33</v>
      </c>
      <c r="B320" s="198" t="s">
        <v>38</v>
      </c>
      <c r="C320" s="209">
        <v>1</v>
      </c>
      <c r="D320" s="210" t="s">
        <v>373</v>
      </c>
      <c r="E320" s="210" t="s">
        <v>36</v>
      </c>
      <c r="F320" s="209">
        <v>48</v>
      </c>
      <c r="G320" s="209">
        <v>1981</v>
      </c>
      <c r="H320" s="211">
        <v>79.819999999999993</v>
      </c>
      <c r="I320" s="211">
        <v>4.335</v>
      </c>
      <c r="J320" s="211">
        <v>12.649775999999999</v>
      </c>
      <c r="K320" s="211">
        <v>0</v>
      </c>
      <c r="L320" s="211">
        <v>0</v>
      </c>
      <c r="M320" s="211">
        <v>62.835244000000003</v>
      </c>
      <c r="N320" s="212">
        <v>2975.55</v>
      </c>
      <c r="O320" s="211">
        <v>62.835223999999997</v>
      </c>
      <c r="P320" s="212">
        <v>2975.55</v>
      </c>
      <c r="Q320" s="213">
        <v>2.1117179681067362E-2</v>
      </c>
      <c r="R320" s="211">
        <v>61.25800000000001</v>
      </c>
      <c r="S320" s="214">
        <v>1.2935961929028246</v>
      </c>
      <c r="T320" s="214">
        <v>1267.0307808640418</v>
      </c>
      <c r="U320" s="214">
        <v>77.615771574169486</v>
      </c>
      <c r="V320" s="263">
        <f t="shared" si="4"/>
        <v>71.207129884559151</v>
      </c>
    </row>
    <row r="321" spans="1:28" ht="15.95" customHeight="1" x14ac:dyDescent="0.25">
      <c r="A321" s="262" t="s">
        <v>33</v>
      </c>
      <c r="B321" s="198" t="s">
        <v>156</v>
      </c>
      <c r="C321" s="209">
        <v>3</v>
      </c>
      <c r="D321" s="210" t="s">
        <v>357</v>
      </c>
      <c r="E321" s="210" t="s">
        <v>61</v>
      </c>
      <c r="F321" s="209">
        <v>30</v>
      </c>
      <c r="G321" s="209">
        <v>1989</v>
      </c>
      <c r="H321" s="208">
        <v>43.141000000000005</v>
      </c>
      <c r="I321" s="208">
        <v>4.8577499999999993</v>
      </c>
      <c r="J321" s="208">
        <v>5.12</v>
      </c>
      <c r="K321" s="208">
        <v>-3.3787500000000001</v>
      </c>
      <c r="L321" s="211"/>
      <c r="M321" s="211">
        <v>36.542000000000002</v>
      </c>
      <c r="N321" s="212">
        <v>1726.33</v>
      </c>
      <c r="O321" s="211">
        <v>36.542000000000002</v>
      </c>
      <c r="P321" s="212">
        <v>1726.33</v>
      </c>
      <c r="Q321" s="213">
        <v>2.1167447706985341E-2</v>
      </c>
      <c r="R321" s="211">
        <v>100.28</v>
      </c>
      <c r="S321" s="214">
        <v>2.12267165605649</v>
      </c>
      <c r="T321" s="214">
        <v>1270.0468624191203</v>
      </c>
      <c r="U321" s="214">
        <v>127.36029936338939</v>
      </c>
      <c r="V321" s="263">
        <f t="shared" si="4"/>
        <v>116.84431134255907</v>
      </c>
    </row>
    <row r="322" spans="1:28" ht="15.95" customHeight="1" x14ac:dyDescent="0.25">
      <c r="A322" s="262" t="s">
        <v>33</v>
      </c>
      <c r="B322" s="198" t="s">
        <v>156</v>
      </c>
      <c r="C322" s="209">
        <v>7</v>
      </c>
      <c r="D322" s="210" t="s">
        <v>485</v>
      </c>
      <c r="E322" s="210" t="s">
        <v>61</v>
      </c>
      <c r="F322" s="209">
        <v>10</v>
      </c>
      <c r="G322" s="209">
        <v>1976</v>
      </c>
      <c r="H322" s="208">
        <v>9.3830000000000009</v>
      </c>
      <c r="I322" s="208">
        <v>0.7649999999999999</v>
      </c>
      <c r="J322" s="208">
        <v>0</v>
      </c>
      <c r="K322" s="208">
        <v>-0.10199999999999999</v>
      </c>
      <c r="L322" s="211"/>
      <c r="M322" s="211">
        <v>8.7200000000000006</v>
      </c>
      <c r="N322" s="212">
        <v>411.49</v>
      </c>
      <c r="O322" s="211">
        <v>8.7200000000000006</v>
      </c>
      <c r="P322" s="212">
        <v>411.49</v>
      </c>
      <c r="Q322" s="213">
        <v>2.1191280468541157E-2</v>
      </c>
      <c r="R322" s="211">
        <v>100.28</v>
      </c>
      <c r="S322" s="214">
        <v>2.1250616053853073</v>
      </c>
      <c r="T322" s="214">
        <v>1271.4768281124695</v>
      </c>
      <c r="U322" s="214">
        <v>127.50369632311845</v>
      </c>
      <c r="V322" s="263">
        <f t="shared" si="4"/>
        <v>116.97586818634718</v>
      </c>
    </row>
    <row r="323" spans="1:28" ht="15.95" customHeight="1" x14ac:dyDescent="0.25">
      <c r="A323" s="262" t="s">
        <v>33</v>
      </c>
      <c r="B323" s="198" t="s">
        <v>156</v>
      </c>
      <c r="C323" s="209">
        <v>4</v>
      </c>
      <c r="D323" s="210" t="s">
        <v>482</v>
      </c>
      <c r="E323" s="210" t="s">
        <v>61</v>
      </c>
      <c r="F323" s="209">
        <v>8</v>
      </c>
      <c r="G323" s="209">
        <v>1986</v>
      </c>
      <c r="H323" s="208">
        <v>10.433</v>
      </c>
      <c r="I323" s="208">
        <v>0</v>
      </c>
      <c r="J323" s="208">
        <v>0</v>
      </c>
      <c r="K323" s="208">
        <v>0</v>
      </c>
      <c r="L323" s="211"/>
      <c r="M323" s="211">
        <v>10.433</v>
      </c>
      <c r="N323" s="212">
        <v>487.61</v>
      </c>
      <c r="O323" s="211">
        <v>10.433</v>
      </c>
      <c r="P323" s="212">
        <v>487.61</v>
      </c>
      <c r="Q323" s="213">
        <v>2.1396197781013513E-2</v>
      </c>
      <c r="R323" s="211">
        <v>100.28</v>
      </c>
      <c r="S323" s="214">
        <v>2.1456107134800351</v>
      </c>
      <c r="T323" s="214">
        <v>1283.7718668608106</v>
      </c>
      <c r="U323" s="214">
        <v>128.73664280880209</v>
      </c>
      <c r="V323" s="263">
        <f t="shared" si="4"/>
        <v>118.10701175119456</v>
      </c>
    </row>
    <row r="324" spans="1:28" ht="15.95" customHeight="1" x14ac:dyDescent="0.25">
      <c r="A324" s="262" t="s">
        <v>33</v>
      </c>
      <c r="B324" s="198" t="s">
        <v>156</v>
      </c>
      <c r="C324" s="209">
        <v>9</v>
      </c>
      <c r="D324" s="210" t="s">
        <v>487</v>
      </c>
      <c r="E324" s="210" t="s">
        <v>61</v>
      </c>
      <c r="F324" s="209">
        <v>12</v>
      </c>
      <c r="G324" s="209">
        <v>1992</v>
      </c>
      <c r="H324" s="208">
        <v>14.66</v>
      </c>
      <c r="I324" s="208">
        <v>5.6507999999999994</v>
      </c>
      <c r="J324" s="208">
        <v>1.92</v>
      </c>
      <c r="K324" s="208">
        <v>-4.7328000000000001</v>
      </c>
      <c r="L324" s="211"/>
      <c r="M324" s="211">
        <v>11.822000000000001</v>
      </c>
      <c r="N324" s="212">
        <v>551.74</v>
      </c>
      <c r="O324" s="211">
        <v>11.822000000000001</v>
      </c>
      <c r="P324" s="212">
        <v>551.74</v>
      </c>
      <c r="Q324" s="213">
        <v>2.1426758980679306E-2</v>
      </c>
      <c r="R324" s="211">
        <v>100.28</v>
      </c>
      <c r="S324" s="214">
        <v>2.1486753905825209</v>
      </c>
      <c r="T324" s="214">
        <v>1285.6055388407583</v>
      </c>
      <c r="U324" s="214">
        <v>128.92052343495124</v>
      </c>
      <c r="V324" s="263">
        <f t="shared" si="4"/>
        <v>118.27570957334974</v>
      </c>
    </row>
    <row r="325" spans="1:28" ht="15.95" customHeight="1" x14ac:dyDescent="0.25">
      <c r="A325" s="262" t="s">
        <v>33</v>
      </c>
      <c r="B325" s="198" t="s">
        <v>156</v>
      </c>
      <c r="C325" s="209">
        <v>5</v>
      </c>
      <c r="D325" s="210" t="s">
        <v>483</v>
      </c>
      <c r="E325" s="210" t="s">
        <v>61</v>
      </c>
      <c r="F325" s="209">
        <v>3</v>
      </c>
      <c r="G325" s="209">
        <v>1951</v>
      </c>
      <c r="H325" s="208">
        <v>2.9810000000000003</v>
      </c>
      <c r="I325" s="208">
        <v>0</v>
      </c>
      <c r="J325" s="208">
        <v>0</v>
      </c>
      <c r="K325" s="208">
        <v>0</v>
      </c>
      <c r="L325" s="211"/>
      <c r="M325" s="211">
        <v>2.9810000000000003</v>
      </c>
      <c r="N325" s="212">
        <v>138.77000000000001</v>
      </c>
      <c r="O325" s="211">
        <v>2.9810000000000003</v>
      </c>
      <c r="P325" s="212">
        <v>138.77000000000001</v>
      </c>
      <c r="Q325" s="213">
        <v>2.1481588239533042E-2</v>
      </c>
      <c r="R325" s="211">
        <v>100.28</v>
      </c>
      <c r="S325" s="214">
        <v>2.1541736686603734</v>
      </c>
      <c r="T325" s="214">
        <v>1288.8952943719826</v>
      </c>
      <c r="U325" s="214">
        <v>129.25042011962242</v>
      </c>
      <c r="V325" s="263">
        <f t="shared" si="4"/>
        <v>118.5783670822224</v>
      </c>
    </row>
    <row r="326" spans="1:28" ht="15.95" customHeight="1" x14ac:dyDescent="0.25">
      <c r="A326" s="262" t="s">
        <v>33</v>
      </c>
      <c r="B326" s="198" t="s">
        <v>156</v>
      </c>
      <c r="C326" s="209">
        <v>2</v>
      </c>
      <c r="D326" s="210" t="s">
        <v>481</v>
      </c>
      <c r="E326" s="210" t="s">
        <v>61</v>
      </c>
      <c r="F326" s="209">
        <v>20</v>
      </c>
      <c r="G326" s="209">
        <v>1992</v>
      </c>
      <c r="H326" s="208">
        <v>28</v>
      </c>
      <c r="I326" s="208">
        <v>1.02</v>
      </c>
      <c r="J326" s="208">
        <v>3.2</v>
      </c>
      <c r="K326" s="208">
        <v>0</v>
      </c>
      <c r="L326" s="211"/>
      <c r="M326" s="211">
        <v>23.78</v>
      </c>
      <c r="N326" s="212">
        <v>1101.98</v>
      </c>
      <c r="O326" s="211">
        <v>23.78</v>
      </c>
      <c r="P326" s="212">
        <v>1101.98</v>
      </c>
      <c r="Q326" s="213">
        <v>2.1579339007967477E-2</v>
      </c>
      <c r="R326" s="211">
        <v>100.28</v>
      </c>
      <c r="S326" s="214">
        <v>2.1639761157189787</v>
      </c>
      <c r="T326" s="214">
        <v>1294.7603404780486</v>
      </c>
      <c r="U326" s="214">
        <v>129.83856694313872</v>
      </c>
      <c r="V326" s="263">
        <f t="shared" si="4"/>
        <v>119.11795132398046</v>
      </c>
    </row>
    <row r="327" spans="1:28" ht="15.95" customHeight="1" x14ac:dyDescent="0.25">
      <c r="A327" s="262" t="s">
        <v>33</v>
      </c>
      <c r="B327" s="198" t="s">
        <v>156</v>
      </c>
      <c r="C327" s="209">
        <v>8</v>
      </c>
      <c r="D327" s="210" t="s">
        <v>486</v>
      </c>
      <c r="E327" s="210" t="s">
        <v>61</v>
      </c>
      <c r="F327" s="209">
        <v>12</v>
      </c>
      <c r="G327" s="209">
        <v>1960</v>
      </c>
      <c r="H327" s="208">
        <v>8.6330999999999989</v>
      </c>
      <c r="I327" s="208">
        <v>0</v>
      </c>
      <c r="J327" s="208">
        <v>0</v>
      </c>
      <c r="K327" s="208">
        <v>0</v>
      </c>
      <c r="L327" s="211"/>
      <c r="M327" s="211">
        <v>8.6330999999999989</v>
      </c>
      <c r="N327" s="212">
        <v>399.04</v>
      </c>
      <c r="O327" s="211">
        <v>8.6330999999999989</v>
      </c>
      <c r="P327" s="212">
        <v>399.04</v>
      </c>
      <c r="Q327" s="213">
        <v>2.1634673215717718E-2</v>
      </c>
      <c r="R327" s="211">
        <v>100.28</v>
      </c>
      <c r="S327" s="214">
        <v>2.1695250300721729</v>
      </c>
      <c r="T327" s="214">
        <v>1298.0803929430631</v>
      </c>
      <c r="U327" s="214">
        <v>130.17150180433038</v>
      </c>
      <c r="V327" s="263">
        <f t="shared" ref="V327:V390" si="5">U327/1.09</f>
        <v>119.4233961507618</v>
      </c>
    </row>
    <row r="328" spans="1:28" ht="15.95" customHeight="1" x14ac:dyDescent="0.25">
      <c r="A328" s="262" t="s">
        <v>33</v>
      </c>
      <c r="B328" s="198" t="s">
        <v>156</v>
      </c>
      <c r="C328" s="209">
        <v>10</v>
      </c>
      <c r="D328" s="210" t="s">
        <v>359</v>
      </c>
      <c r="E328" s="210" t="s">
        <v>61</v>
      </c>
      <c r="F328" s="209">
        <v>12</v>
      </c>
      <c r="G328" s="209">
        <v>1993</v>
      </c>
      <c r="H328" s="208">
        <v>14.506</v>
      </c>
      <c r="I328" s="208">
        <v>0.71399999999999997</v>
      </c>
      <c r="J328" s="208">
        <v>1.904949</v>
      </c>
      <c r="K328" s="208">
        <v>5.0999999999999997E-2</v>
      </c>
      <c r="L328" s="211"/>
      <c r="M328" s="211">
        <v>11.836050999999999</v>
      </c>
      <c r="N328" s="212">
        <v>543.99</v>
      </c>
      <c r="O328" s="211">
        <v>11.836050999999999</v>
      </c>
      <c r="P328" s="212">
        <v>543.99</v>
      </c>
      <c r="Q328" s="213">
        <v>2.175784665159286E-2</v>
      </c>
      <c r="R328" s="211">
        <v>100.28</v>
      </c>
      <c r="S328" s="214">
        <v>2.1818768622217322</v>
      </c>
      <c r="T328" s="214">
        <v>1305.4707990955717</v>
      </c>
      <c r="U328" s="214">
        <v>130.91261173330392</v>
      </c>
      <c r="V328" s="263">
        <f t="shared" si="5"/>
        <v>120.10331351679258</v>
      </c>
    </row>
    <row r="329" spans="1:28" ht="15.95" customHeight="1" x14ac:dyDescent="0.25">
      <c r="A329" s="265" t="s">
        <v>33</v>
      </c>
      <c r="B329" s="231" t="s">
        <v>89</v>
      </c>
      <c r="C329" s="232">
        <v>1</v>
      </c>
      <c r="D329" s="233" t="s">
        <v>492</v>
      </c>
      <c r="E329" s="234" t="s">
        <v>36</v>
      </c>
      <c r="F329" s="235">
        <v>48</v>
      </c>
      <c r="G329" s="235">
        <v>1966</v>
      </c>
      <c r="H329" s="236">
        <v>31.26</v>
      </c>
      <c r="I329" s="236">
        <v>1.0289999999999999</v>
      </c>
      <c r="J329" s="236">
        <v>2.8530000000000002</v>
      </c>
      <c r="K329" s="236">
        <v>0.85799999999999998</v>
      </c>
      <c r="L329" s="236">
        <v>0</v>
      </c>
      <c r="M329" s="236">
        <v>26.516999999999999</v>
      </c>
      <c r="N329" s="237">
        <v>1217.06</v>
      </c>
      <c r="O329" s="236">
        <v>26.516999999999999</v>
      </c>
      <c r="P329" s="237">
        <v>1217.06</v>
      </c>
      <c r="Q329" s="238">
        <v>2.1787750809327395E-2</v>
      </c>
      <c r="R329" s="236">
        <v>110</v>
      </c>
      <c r="S329" s="239">
        <v>2.3966525890260133</v>
      </c>
      <c r="T329" s="239">
        <v>1307.2650485596437</v>
      </c>
      <c r="U329" s="239">
        <v>143.79915534156081</v>
      </c>
      <c r="V329" s="263">
        <f t="shared" si="5"/>
        <v>131.92583058858787</v>
      </c>
      <c r="W329" s="16"/>
      <c r="X329" s="16"/>
      <c r="Y329" s="16"/>
      <c r="Z329" s="16"/>
      <c r="AA329" s="16"/>
      <c r="AB329" s="16"/>
    </row>
    <row r="330" spans="1:28" ht="15.95" customHeight="1" x14ac:dyDescent="0.25">
      <c r="A330" s="262" t="s">
        <v>33</v>
      </c>
      <c r="B330" s="198" t="s">
        <v>40</v>
      </c>
      <c r="C330" s="209">
        <v>9</v>
      </c>
      <c r="D330" s="210" t="s">
        <v>310</v>
      </c>
      <c r="E330" s="210" t="s">
        <v>36</v>
      </c>
      <c r="F330" s="209">
        <v>32</v>
      </c>
      <c r="G330" s="209">
        <v>1961</v>
      </c>
      <c r="H330" s="211">
        <v>34.335000000000001</v>
      </c>
      <c r="I330" s="211">
        <v>2.8559999999999999</v>
      </c>
      <c r="J330" s="211"/>
      <c r="K330" s="211">
        <v>0.66300000000000003</v>
      </c>
      <c r="L330" s="211"/>
      <c r="M330" s="211">
        <v>31.478999999999999</v>
      </c>
      <c r="N330" s="212">
        <v>1428.85</v>
      </c>
      <c r="O330" s="211">
        <v>29.53828</v>
      </c>
      <c r="P330" s="212">
        <v>1340.76</v>
      </c>
      <c r="Q330" s="213">
        <v>2.2030997344789523E-2</v>
      </c>
      <c r="R330" s="211">
        <v>83.494</v>
      </c>
      <c r="S330" s="214">
        <v>1.8394560923058565</v>
      </c>
      <c r="T330" s="214">
        <v>1321.8598406873714</v>
      </c>
      <c r="U330" s="214">
        <v>110.36736553835138</v>
      </c>
      <c r="V330" s="263">
        <f t="shared" si="5"/>
        <v>101.25446379665263</v>
      </c>
    </row>
    <row r="331" spans="1:28" ht="15.95" customHeight="1" x14ac:dyDescent="0.25">
      <c r="A331" s="265" t="s">
        <v>33</v>
      </c>
      <c r="B331" s="231" t="s">
        <v>89</v>
      </c>
      <c r="C331" s="232">
        <v>2</v>
      </c>
      <c r="D331" s="233" t="s">
        <v>493</v>
      </c>
      <c r="E331" s="234" t="s">
        <v>36</v>
      </c>
      <c r="F331" s="235">
        <v>49</v>
      </c>
      <c r="G331" s="235">
        <v>1985</v>
      </c>
      <c r="H331" s="236">
        <v>49.88</v>
      </c>
      <c r="I331" s="236">
        <v>2.6970000000000001</v>
      </c>
      <c r="J331" s="236">
        <v>7.827</v>
      </c>
      <c r="K331" s="236">
        <v>-1.4219999999999999</v>
      </c>
      <c r="L331" s="236">
        <v>0</v>
      </c>
      <c r="M331" s="236">
        <v>40.777999999999999</v>
      </c>
      <c r="N331" s="237">
        <v>1818.44</v>
      </c>
      <c r="O331" s="236">
        <v>40.777999999999999</v>
      </c>
      <c r="P331" s="237">
        <v>1818.44</v>
      </c>
      <c r="Q331" s="238">
        <v>2.2424715690371966E-2</v>
      </c>
      <c r="R331" s="236">
        <v>110</v>
      </c>
      <c r="S331" s="239">
        <v>2.4667187259409165</v>
      </c>
      <c r="T331" s="239">
        <v>1345.4829414223179</v>
      </c>
      <c r="U331" s="239">
        <v>148.00312355645499</v>
      </c>
      <c r="V331" s="263">
        <f t="shared" si="5"/>
        <v>135.7826821618853</v>
      </c>
      <c r="W331" s="16"/>
      <c r="X331" s="16"/>
      <c r="Y331" s="16"/>
      <c r="Z331" s="16"/>
      <c r="AA331" s="16"/>
      <c r="AB331" s="16"/>
    </row>
    <row r="332" spans="1:28" ht="15.95" customHeight="1" x14ac:dyDescent="0.25">
      <c r="A332" s="262" t="s">
        <v>33</v>
      </c>
      <c r="B332" s="198" t="s">
        <v>38</v>
      </c>
      <c r="C332" s="209">
        <v>2</v>
      </c>
      <c r="D332" s="210" t="s">
        <v>374</v>
      </c>
      <c r="E332" s="210" t="s">
        <v>36</v>
      </c>
      <c r="F332" s="209">
        <v>34</v>
      </c>
      <c r="G332" s="209">
        <v>1937</v>
      </c>
      <c r="H332" s="211">
        <v>13.95</v>
      </c>
      <c r="I332" s="211">
        <v>0.1275</v>
      </c>
      <c r="J332" s="211">
        <v>0</v>
      </c>
      <c r="K332" s="211">
        <v>0</v>
      </c>
      <c r="L332" s="211">
        <v>0</v>
      </c>
      <c r="M332" s="211">
        <v>13.822501000000001</v>
      </c>
      <c r="N332" s="212">
        <v>614.53</v>
      </c>
      <c r="O332" s="211">
        <v>13.8225</v>
      </c>
      <c r="P332" s="212">
        <v>614.53</v>
      </c>
      <c r="Q332" s="213">
        <v>2.2492799375132214E-2</v>
      </c>
      <c r="R332" s="211">
        <v>61.25800000000001</v>
      </c>
      <c r="S332" s="214">
        <v>1.3778639041218494</v>
      </c>
      <c r="T332" s="214">
        <v>1349.5679625079329</v>
      </c>
      <c r="U332" s="214">
        <v>82.671834247310969</v>
      </c>
      <c r="V332" s="263">
        <f t="shared" si="5"/>
        <v>75.845719492945832</v>
      </c>
    </row>
    <row r="333" spans="1:28" ht="15.95" customHeight="1" x14ac:dyDescent="0.25">
      <c r="A333" s="262" t="s">
        <v>33</v>
      </c>
      <c r="B333" s="198" t="s">
        <v>38</v>
      </c>
      <c r="C333" s="209">
        <v>3</v>
      </c>
      <c r="D333" s="210" t="s">
        <v>375</v>
      </c>
      <c r="E333" s="210" t="s">
        <v>36</v>
      </c>
      <c r="F333" s="209">
        <v>22</v>
      </c>
      <c r="G333" s="209">
        <v>1980</v>
      </c>
      <c r="H333" s="211">
        <v>39.35</v>
      </c>
      <c r="I333" s="211">
        <v>1.8411</v>
      </c>
      <c r="J333" s="211">
        <v>5.6989020000000004</v>
      </c>
      <c r="K333" s="211">
        <v>0</v>
      </c>
      <c r="L333" s="211">
        <v>0</v>
      </c>
      <c r="M333" s="211">
        <v>31.81</v>
      </c>
      <c r="N333" s="212">
        <v>1404.62</v>
      </c>
      <c r="O333" s="211">
        <v>31.809998</v>
      </c>
      <c r="P333" s="212">
        <v>1404.62</v>
      </c>
      <c r="Q333" s="213">
        <v>2.2646693055773093E-2</v>
      </c>
      <c r="R333" s="211">
        <v>61.25800000000001</v>
      </c>
      <c r="S333" s="214">
        <v>1.3872911232105485</v>
      </c>
      <c r="T333" s="214">
        <v>1358.8015833463855</v>
      </c>
      <c r="U333" s="214">
        <v>83.237467392632894</v>
      </c>
      <c r="V333" s="263">
        <f t="shared" si="5"/>
        <v>76.364648984066875</v>
      </c>
    </row>
    <row r="334" spans="1:28" ht="15.95" customHeight="1" x14ac:dyDescent="0.25">
      <c r="A334" s="265" t="s">
        <v>33</v>
      </c>
      <c r="B334" s="231" t="s">
        <v>89</v>
      </c>
      <c r="C334" s="232">
        <v>3</v>
      </c>
      <c r="D334" s="233" t="s">
        <v>494</v>
      </c>
      <c r="E334" s="234" t="s">
        <v>36</v>
      </c>
      <c r="F334" s="235">
        <v>6</v>
      </c>
      <c r="G334" s="235">
        <v>1992</v>
      </c>
      <c r="H334" s="236">
        <v>8.0570000000000004</v>
      </c>
      <c r="I334" s="236"/>
      <c r="J334" s="236"/>
      <c r="K334" s="236"/>
      <c r="L334" s="236"/>
      <c r="M334" s="236"/>
      <c r="N334" s="237"/>
      <c r="O334" s="236">
        <v>8.0570000000000004</v>
      </c>
      <c r="P334" s="237">
        <v>354.04</v>
      </c>
      <c r="Q334" s="238">
        <v>2.2757315557564117E-2</v>
      </c>
      <c r="R334" s="236">
        <v>110</v>
      </c>
      <c r="S334" s="239">
        <v>2.5033047113320528</v>
      </c>
      <c r="T334" s="239">
        <v>1365.4389334538471</v>
      </c>
      <c r="U334" s="239">
        <v>150.19828267992318</v>
      </c>
      <c r="V334" s="263">
        <f t="shared" si="5"/>
        <v>137.79658961460842</v>
      </c>
      <c r="W334" s="16"/>
      <c r="X334" s="16"/>
      <c r="Y334" s="16"/>
      <c r="Z334" s="16"/>
      <c r="AA334" s="16"/>
      <c r="AB334" s="16"/>
    </row>
    <row r="335" spans="1:28" ht="15.95" customHeight="1" x14ac:dyDescent="0.25">
      <c r="A335" s="262" t="s">
        <v>33</v>
      </c>
      <c r="B335" s="198" t="s">
        <v>38</v>
      </c>
      <c r="C335" s="209">
        <v>4</v>
      </c>
      <c r="D335" s="210" t="s">
        <v>376</v>
      </c>
      <c r="E335" s="210" t="s">
        <v>36</v>
      </c>
      <c r="F335" s="209">
        <v>114</v>
      </c>
      <c r="G335" s="209">
        <v>1965</v>
      </c>
      <c r="H335" s="211">
        <v>83.31</v>
      </c>
      <c r="I335" s="211">
        <v>5.90733</v>
      </c>
      <c r="J335" s="211">
        <v>17.230740999999998</v>
      </c>
      <c r="K335" s="211">
        <v>0</v>
      </c>
      <c r="L335" s="211">
        <v>0</v>
      </c>
      <c r="M335" s="211">
        <v>60.171945999999998</v>
      </c>
      <c r="N335" s="212">
        <v>2634.13</v>
      </c>
      <c r="O335" s="211">
        <v>60.171929000000006</v>
      </c>
      <c r="P335" s="212">
        <v>2634.13</v>
      </c>
      <c r="Q335" s="213">
        <v>2.2843188832745536E-2</v>
      </c>
      <c r="R335" s="211">
        <v>61.25800000000001</v>
      </c>
      <c r="S335" s="214">
        <v>1.3993280615163264</v>
      </c>
      <c r="T335" s="214">
        <v>1370.591329964732</v>
      </c>
      <c r="U335" s="214">
        <v>83.959683690979574</v>
      </c>
      <c r="V335" s="263">
        <f t="shared" si="5"/>
        <v>77.027232744017951</v>
      </c>
    </row>
    <row r="336" spans="1:28" ht="15.95" customHeight="1" x14ac:dyDescent="0.2">
      <c r="A336" s="264" t="s">
        <v>33</v>
      </c>
      <c r="B336" s="215" t="s">
        <v>88</v>
      </c>
      <c r="C336" s="216">
        <v>7</v>
      </c>
      <c r="D336" s="217" t="s">
        <v>108</v>
      </c>
      <c r="E336" s="218" t="s">
        <v>36</v>
      </c>
      <c r="F336" s="216">
        <v>50</v>
      </c>
      <c r="G336" s="216">
        <v>1978</v>
      </c>
      <c r="H336" s="219">
        <v>59.188000000000002</v>
      </c>
      <c r="I336" s="219">
        <v>0</v>
      </c>
      <c r="J336" s="219">
        <v>0</v>
      </c>
      <c r="K336" s="219">
        <v>0</v>
      </c>
      <c r="L336" s="219">
        <v>0</v>
      </c>
      <c r="M336" s="219">
        <v>59.188000000000002</v>
      </c>
      <c r="N336" s="220"/>
      <c r="O336" s="219">
        <v>59.188000000000002</v>
      </c>
      <c r="P336" s="220">
        <v>2584.9</v>
      </c>
      <c r="Q336" s="221">
        <v>2.2897597585980114E-2</v>
      </c>
      <c r="R336" s="219">
        <v>122.4</v>
      </c>
      <c r="S336" s="222">
        <v>2.8026659445239659</v>
      </c>
      <c r="T336" s="222">
        <v>1373.8558551588069</v>
      </c>
      <c r="U336" s="222">
        <v>168.15995667143798</v>
      </c>
      <c r="V336" s="263">
        <f t="shared" si="5"/>
        <v>154.27518960682383</v>
      </c>
    </row>
    <row r="337" spans="1:22" ht="15.95" customHeight="1" x14ac:dyDescent="0.25">
      <c r="A337" s="262" t="s">
        <v>33</v>
      </c>
      <c r="B337" s="198" t="s">
        <v>40</v>
      </c>
      <c r="C337" s="209">
        <v>10</v>
      </c>
      <c r="D337" s="210" t="s">
        <v>403</v>
      </c>
      <c r="E337" s="210" t="s">
        <v>36</v>
      </c>
      <c r="F337" s="209">
        <v>65</v>
      </c>
      <c r="G337" s="209">
        <v>1963</v>
      </c>
      <c r="H337" s="211">
        <v>32.762</v>
      </c>
      <c r="I337" s="211">
        <v>2.3460000000000001</v>
      </c>
      <c r="J337" s="211"/>
      <c r="K337" s="211">
        <v>0.16</v>
      </c>
      <c r="L337" s="211"/>
      <c r="M337" s="211">
        <v>30.416</v>
      </c>
      <c r="N337" s="212">
        <v>1311.53</v>
      </c>
      <c r="O337" s="211">
        <v>30.416</v>
      </c>
      <c r="P337" s="212">
        <v>1311.53</v>
      </c>
      <c r="Q337" s="213">
        <v>2.3191234664857077E-2</v>
      </c>
      <c r="R337" s="211">
        <v>83.494</v>
      </c>
      <c r="S337" s="214">
        <v>1.9363289471075769</v>
      </c>
      <c r="T337" s="214">
        <v>1391.4740798914247</v>
      </c>
      <c r="U337" s="214">
        <v>116.17973682645462</v>
      </c>
      <c r="V337" s="263">
        <f t="shared" si="5"/>
        <v>106.58691451968312</v>
      </c>
    </row>
    <row r="338" spans="1:22" ht="15.95" customHeight="1" x14ac:dyDescent="0.25">
      <c r="A338" s="262" t="s">
        <v>33</v>
      </c>
      <c r="B338" s="198" t="s">
        <v>38</v>
      </c>
      <c r="C338" s="209">
        <v>5</v>
      </c>
      <c r="D338" s="210" t="s">
        <v>377</v>
      </c>
      <c r="E338" s="210" t="s">
        <v>36</v>
      </c>
      <c r="F338" s="209">
        <v>15</v>
      </c>
      <c r="G338" s="209">
        <v>1918</v>
      </c>
      <c r="H338" s="211">
        <v>14.1</v>
      </c>
      <c r="I338" s="211">
        <v>0</v>
      </c>
      <c r="J338" s="211">
        <v>0</v>
      </c>
      <c r="K338" s="211">
        <v>0</v>
      </c>
      <c r="L338" s="211">
        <v>0</v>
      </c>
      <c r="M338" s="211">
        <v>14.100000999999999</v>
      </c>
      <c r="N338" s="212">
        <v>623.91</v>
      </c>
      <c r="O338" s="211">
        <v>14.1</v>
      </c>
      <c r="P338" s="212">
        <v>606.09</v>
      </c>
      <c r="Q338" s="213">
        <v>2.3263871702222442E-2</v>
      </c>
      <c r="R338" s="211">
        <v>61.25800000000001</v>
      </c>
      <c r="S338" s="214">
        <v>1.4250982527347427</v>
      </c>
      <c r="T338" s="214">
        <v>1395.8323021333465</v>
      </c>
      <c r="U338" s="214">
        <v>85.505895164084549</v>
      </c>
      <c r="V338" s="263">
        <f t="shared" si="5"/>
        <v>78.445775379894073</v>
      </c>
    </row>
    <row r="339" spans="1:22" ht="15.95" customHeight="1" x14ac:dyDescent="0.25">
      <c r="A339" s="262" t="s">
        <v>33</v>
      </c>
      <c r="B339" s="198" t="s">
        <v>38</v>
      </c>
      <c r="C339" s="209">
        <v>6</v>
      </c>
      <c r="D339" s="210" t="s">
        <v>378</v>
      </c>
      <c r="E339" s="210" t="s">
        <v>36</v>
      </c>
      <c r="F339" s="209">
        <v>17</v>
      </c>
      <c r="G339" s="209">
        <v>1959</v>
      </c>
      <c r="H339" s="211">
        <v>16.268000000000001</v>
      </c>
      <c r="I339" s="211">
        <v>0</v>
      </c>
      <c r="J339" s="211">
        <v>0</v>
      </c>
      <c r="K339" s="211">
        <v>0</v>
      </c>
      <c r="L339" s="211">
        <v>0</v>
      </c>
      <c r="M339" s="211">
        <v>16.267999</v>
      </c>
      <c r="N339" s="212">
        <v>838.18</v>
      </c>
      <c r="O339" s="211">
        <v>16.268000000000001</v>
      </c>
      <c r="P339" s="212">
        <v>689.29</v>
      </c>
      <c r="Q339" s="213">
        <v>2.3601096780745408E-2</v>
      </c>
      <c r="R339" s="211">
        <v>61.25800000000001</v>
      </c>
      <c r="S339" s="214">
        <v>1.4457559865949023</v>
      </c>
      <c r="T339" s="214">
        <v>1416.0658068447244</v>
      </c>
      <c r="U339" s="214">
        <v>86.745359195694135</v>
      </c>
      <c r="V339" s="263">
        <f t="shared" si="5"/>
        <v>79.582898344673509</v>
      </c>
    </row>
    <row r="340" spans="1:22" ht="15.95" customHeight="1" x14ac:dyDescent="0.25">
      <c r="A340" s="262" t="s">
        <v>33</v>
      </c>
      <c r="B340" s="198" t="s">
        <v>38</v>
      </c>
      <c r="C340" s="209">
        <v>7</v>
      </c>
      <c r="D340" s="210" t="s">
        <v>379</v>
      </c>
      <c r="E340" s="210" t="s">
        <v>36</v>
      </c>
      <c r="F340" s="209">
        <v>36</v>
      </c>
      <c r="G340" s="209">
        <v>1961</v>
      </c>
      <c r="H340" s="211">
        <v>29.212</v>
      </c>
      <c r="I340" s="211">
        <v>0</v>
      </c>
      <c r="J340" s="211">
        <v>0</v>
      </c>
      <c r="K340" s="211">
        <v>0</v>
      </c>
      <c r="L340" s="211">
        <v>0</v>
      </c>
      <c r="M340" s="211">
        <v>29.211998999999999</v>
      </c>
      <c r="N340" s="212">
        <v>1211.8499999999999</v>
      </c>
      <c r="O340" s="211">
        <v>29.212</v>
      </c>
      <c r="P340" s="212">
        <v>1211.8499999999999</v>
      </c>
      <c r="Q340" s="213">
        <v>2.4105293559433926E-2</v>
      </c>
      <c r="R340" s="211">
        <v>61.25800000000001</v>
      </c>
      <c r="S340" s="214">
        <v>1.4766420728638037</v>
      </c>
      <c r="T340" s="214">
        <v>1446.3176135660356</v>
      </c>
      <c r="U340" s="214">
        <v>88.598524371828219</v>
      </c>
      <c r="V340" s="263">
        <f t="shared" si="5"/>
        <v>81.283049882411206</v>
      </c>
    </row>
    <row r="341" spans="1:22" ht="15.95" customHeight="1" x14ac:dyDescent="0.25">
      <c r="A341" s="262" t="s">
        <v>33</v>
      </c>
      <c r="B341" s="198" t="s">
        <v>38</v>
      </c>
      <c r="C341" s="209">
        <v>8</v>
      </c>
      <c r="D341" s="210" t="s">
        <v>380</v>
      </c>
      <c r="E341" s="210" t="s">
        <v>36</v>
      </c>
      <c r="F341" s="209">
        <v>20</v>
      </c>
      <c r="G341" s="209">
        <v>1959</v>
      </c>
      <c r="H341" s="211">
        <v>22.53</v>
      </c>
      <c r="I341" s="211">
        <v>1.9890000000000001</v>
      </c>
      <c r="J341" s="211">
        <v>0</v>
      </c>
      <c r="K341" s="211">
        <v>0</v>
      </c>
      <c r="L341" s="211">
        <v>-8.4100000000000008E-3</v>
      </c>
      <c r="M341" s="211">
        <v>19.939999999999998</v>
      </c>
      <c r="N341" s="212">
        <v>823.75</v>
      </c>
      <c r="O341" s="211">
        <v>20.549410000000002</v>
      </c>
      <c r="P341" s="212">
        <v>823.75</v>
      </c>
      <c r="Q341" s="213">
        <v>2.4946172989377846E-2</v>
      </c>
      <c r="R341" s="211">
        <v>61.25800000000001</v>
      </c>
      <c r="S341" s="214">
        <v>1.5281526649833084</v>
      </c>
      <c r="T341" s="214">
        <v>1496.7703793626708</v>
      </c>
      <c r="U341" s="214">
        <v>91.689159898998511</v>
      </c>
      <c r="V341" s="263">
        <f t="shared" si="5"/>
        <v>84.11849532018212</v>
      </c>
    </row>
    <row r="342" spans="1:22" ht="15.95" customHeight="1" x14ac:dyDescent="0.25">
      <c r="A342" s="262" t="s">
        <v>33</v>
      </c>
      <c r="B342" s="198" t="s">
        <v>38</v>
      </c>
      <c r="C342" s="209">
        <v>9</v>
      </c>
      <c r="D342" s="210" t="s">
        <v>381</v>
      </c>
      <c r="E342" s="210" t="s">
        <v>36</v>
      </c>
      <c r="F342" s="209">
        <v>23</v>
      </c>
      <c r="G342" s="209">
        <v>1925</v>
      </c>
      <c r="H342" s="211">
        <v>23.173999999999999</v>
      </c>
      <c r="I342" s="211">
        <v>0</v>
      </c>
      <c r="J342" s="211">
        <v>0</v>
      </c>
      <c r="K342" s="211">
        <v>0</v>
      </c>
      <c r="L342" s="211">
        <v>0</v>
      </c>
      <c r="M342" s="211">
        <v>23.173999999999999</v>
      </c>
      <c r="N342" s="212">
        <v>1172.0899999999999</v>
      </c>
      <c r="O342" s="211">
        <v>23.173999999999999</v>
      </c>
      <c r="P342" s="212">
        <v>926.3</v>
      </c>
      <c r="Q342" s="213">
        <v>2.5017812803627335E-2</v>
      </c>
      <c r="R342" s="211">
        <v>61.25800000000001</v>
      </c>
      <c r="S342" s="214">
        <v>1.5325411767246035</v>
      </c>
      <c r="T342" s="214">
        <v>1501.0687682176401</v>
      </c>
      <c r="U342" s="214">
        <v>91.952470603476215</v>
      </c>
      <c r="V342" s="263">
        <f t="shared" si="5"/>
        <v>84.360064773831382</v>
      </c>
    </row>
    <row r="343" spans="1:22" ht="15.95" customHeight="1" thickBot="1" x14ac:dyDescent="0.3">
      <c r="A343" s="266" t="s">
        <v>33</v>
      </c>
      <c r="B343" s="267" t="s">
        <v>38</v>
      </c>
      <c r="C343" s="268">
        <v>10</v>
      </c>
      <c r="D343" s="269" t="s">
        <v>382</v>
      </c>
      <c r="E343" s="269" t="s">
        <v>36</v>
      </c>
      <c r="F343" s="268">
        <v>23</v>
      </c>
      <c r="G343" s="268">
        <v>1954</v>
      </c>
      <c r="H343" s="270">
        <v>32.64</v>
      </c>
      <c r="I343" s="270">
        <v>1.9739040000000001</v>
      </c>
      <c r="J343" s="270">
        <v>3.4176440000000001</v>
      </c>
      <c r="K343" s="270">
        <v>0</v>
      </c>
      <c r="L343" s="270">
        <v>0</v>
      </c>
      <c r="M343" s="270">
        <v>27.248453999999999</v>
      </c>
      <c r="N343" s="271">
        <v>1059.52</v>
      </c>
      <c r="O343" s="270">
        <v>27.248452</v>
      </c>
      <c r="P343" s="271">
        <v>1059.52</v>
      </c>
      <c r="Q343" s="272">
        <v>2.5717732558139535E-2</v>
      </c>
      <c r="R343" s="270">
        <v>61.25800000000001</v>
      </c>
      <c r="S343" s="273">
        <v>1.5754168610465118</v>
      </c>
      <c r="T343" s="273">
        <v>1543.0639534883721</v>
      </c>
      <c r="U343" s="273">
        <v>94.525011662790718</v>
      </c>
      <c r="V343" s="274">
        <f t="shared" si="5"/>
        <v>86.720194186046527</v>
      </c>
    </row>
    <row r="344" spans="1:22" ht="15.95" customHeight="1" x14ac:dyDescent="0.25">
      <c r="A344" s="275" t="s">
        <v>34</v>
      </c>
      <c r="B344" s="96" t="s">
        <v>159</v>
      </c>
      <c r="C344" s="97">
        <v>1</v>
      </c>
      <c r="D344" s="98" t="s">
        <v>140</v>
      </c>
      <c r="E344" s="98" t="s">
        <v>61</v>
      </c>
      <c r="F344" s="97">
        <v>18</v>
      </c>
      <c r="G344" s="97">
        <v>1989</v>
      </c>
      <c r="H344" s="99">
        <v>18.829999999999998</v>
      </c>
      <c r="I344" s="99">
        <v>1.577</v>
      </c>
      <c r="J344" s="99">
        <v>2.9980000000000002</v>
      </c>
      <c r="K344" s="99">
        <v>0.41199999999999998</v>
      </c>
      <c r="L344" s="99">
        <v>0</v>
      </c>
      <c r="M344" s="99">
        <v>13.843</v>
      </c>
      <c r="N344" s="100">
        <v>999.98</v>
      </c>
      <c r="O344" s="99">
        <v>13.843</v>
      </c>
      <c r="P344" s="100">
        <v>999.98</v>
      </c>
      <c r="Q344" s="101">
        <v>1.3842999999999999E-2</v>
      </c>
      <c r="R344" s="99">
        <v>102.46</v>
      </c>
      <c r="S344" s="102">
        <v>1.42</v>
      </c>
      <c r="T344" s="102">
        <v>830.58</v>
      </c>
      <c r="U344" s="102">
        <v>85.1</v>
      </c>
      <c r="V344" s="278">
        <f t="shared" si="5"/>
        <v>78.073394495412828</v>
      </c>
    </row>
    <row r="345" spans="1:22" ht="15.95" customHeight="1" x14ac:dyDescent="0.25">
      <c r="A345" s="276" t="s">
        <v>34</v>
      </c>
      <c r="B345" s="23" t="s">
        <v>159</v>
      </c>
      <c r="C345" s="24">
        <v>2</v>
      </c>
      <c r="D345" s="25" t="s">
        <v>455</v>
      </c>
      <c r="E345" s="25" t="s">
        <v>61</v>
      </c>
      <c r="F345" s="24">
        <v>18</v>
      </c>
      <c r="G345" s="24" t="s">
        <v>37</v>
      </c>
      <c r="H345" s="26">
        <v>19.738</v>
      </c>
      <c r="I345" s="26">
        <v>2.1549999999999998</v>
      </c>
      <c r="J345" s="26">
        <v>3.4390000000000001</v>
      </c>
      <c r="K345" s="26">
        <v>-0.16600000000000001</v>
      </c>
      <c r="L345" s="26">
        <v>0</v>
      </c>
      <c r="M345" s="26">
        <v>14.31</v>
      </c>
      <c r="N345" s="27">
        <v>1026.6600000000001</v>
      </c>
      <c r="O345" s="26">
        <v>14.31</v>
      </c>
      <c r="P345" s="27">
        <v>1026.6600000000001</v>
      </c>
      <c r="Q345" s="28">
        <v>1.3938000000000001E-2</v>
      </c>
      <c r="R345" s="26">
        <v>102.46</v>
      </c>
      <c r="S345" s="29">
        <v>1.43</v>
      </c>
      <c r="T345" s="29">
        <v>836.28</v>
      </c>
      <c r="U345" s="29">
        <v>85.69</v>
      </c>
      <c r="V345" s="279">
        <f t="shared" si="5"/>
        <v>78.614678899082563</v>
      </c>
    </row>
    <row r="346" spans="1:22" ht="15.95" customHeight="1" x14ac:dyDescent="0.2">
      <c r="A346" s="277" t="s">
        <v>34</v>
      </c>
      <c r="B346" s="54" t="s">
        <v>91</v>
      </c>
      <c r="C346" s="55">
        <v>2</v>
      </c>
      <c r="D346" s="56" t="s">
        <v>100</v>
      </c>
      <c r="E346" s="57" t="s">
        <v>36</v>
      </c>
      <c r="F346" s="55">
        <v>20</v>
      </c>
      <c r="G346" s="55">
        <v>1985</v>
      </c>
      <c r="H346" s="58">
        <v>19.662999999999997</v>
      </c>
      <c r="I346" s="58">
        <v>1.611</v>
      </c>
      <c r="J346" s="58">
        <v>3.1920000000000002</v>
      </c>
      <c r="K346" s="58">
        <v>2.1000000000000001E-2</v>
      </c>
      <c r="L346" s="58">
        <v>2.6709999999999998</v>
      </c>
      <c r="M346" s="58">
        <v>12.167999999999999</v>
      </c>
      <c r="N346" s="59">
        <v>975.84</v>
      </c>
      <c r="O346" s="58">
        <v>14.838999999999999</v>
      </c>
      <c r="P346" s="59">
        <v>975.84</v>
      </c>
      <c r="Q346" s="60">
        <v>1.5206386292834889E-2</v>
      </c>
      <c r="R346" s="58">
        <v>99</v>
      </c>
      <c r="S346" s="61">
        <v>1.5054322429906539</v>
      </c>
      <c r="T346" s="61">
        <v>912.38317757009338</v>
      </c>
      <c r="U346" s="61">
        <v>90.325934579439249</v>
      </c>
      <c r="V346" s="279">
        <f t="shared" si="5"/>
        <v>82.867829889393803</v>
      </c>
    </row>
    <row r="347" spans="1:22" ht="15.95" customHeight="1" x14ac:dyDescent="0.25">
      <c r="A347" s="276" t="s">
        <v>34</v>
      </c>
      <c r="B347" s="23" t="s">
        <v>159</v>
      </c>
      <c r="C347" s="24">
        <v>3</v>
      </c>
      <c r="D347" s="25" t="s">
        <v>144</v>
      </c>
      <c r="E347" s="25" t="s">
        <v>61</v>
      </c>
      <c r="F347" s="24">
        <v>73</v>
      </c>
      <c r="G347" s="24">
        <v>1982</v>
      </c>
      <c r="H347" s="26">
        <v>47.043999999999997</v>
      </c>
      <c r="I347" s="26">
        <v>3.47</v>
      </c>
      <c r="J347" s="26">
        <v>10.744</v>
      </c>
      <c r="K347" s="26">
        <v>0.55900000000000005</v>
      </c>
      <c r="L347" s="26">
        <v>0</v>
      </c>
      <c r="M347" s="26">
        <v>32.271000000000001</v>
      </c>
      <c r="N347" s="27">
        <v>2117.3200000000002</v>
      </c>
      <c r="O347" s="26">
        <v>32.271000000000001</v>
      </c>
      <c r="P347" s="27">
        <v>2117.3200000000002</v>
      </c>
      <c r="Q347" s="28">
        <v>1.5240999999999999E-2</v>
      </c>
      <c r="R347" s="26">
        <v>102.46</v>
      </c>
      <c r="S347" s="29">
        <v>1.56</v>
      </c>
      <c r="T347" s="29">
        <v>914.46</v>
      </c>
      <c r="U347" s="29">
        <v>93.7</v>
      </c>
      <c r="V347" s="279">
        <f t="shared" si="5"/>
        <v>85.963302752293572</v>
      </c>
    </row>
    <row r="348" spans="1:22" ht="15.95" customHeight="1" x14ac:dyDescent="0.2">
      <c r="A348" s="277" t="s">
        <v>34</v>
      </c>
      <c r="B348" s="54" t="s">
        <v>91</v>
      </c>
      <c r="C348" s="55">
        <v>1</v>
      </c>
      <c r="D348" s="56" t="s">
        <v>266</v>
      </c>
      <c r="E348" s="57" t="s">
        <v>36</v>
      </c>
      <c r="F348" s="55">
        <v>22</v>
      </c>
      <c r="G348" s="55">
        <v>1989</v>
      </c>
      <c r="H348" s="58">
        <v>23.917000000000002</v>
      </c>
      <c r="I348" s="58">
        <v>2.234</v>
      </c>
      <c r="J348" s="58">
        <v>3.8069999999999999</v>
      </c>
      <c r="K348" s="58">
        <v>0.214</v>
      </c>
      <c r="L348" s="58">
        <v>0</v>
      </c>
      <c r="M348" s="58">
        <v>17.661999999999999</v>
      </c>
      <c r="N348" s="59">
        <v>1154.45</v>
      </c>
      <c r="O348" s="58">
        <v>17.661999999999999</v>
      </c>
      <c r="P348" s="59">
        <v>1154.45</v>
      </c>
      <c r="Q348" s="60">
        <v>1.5299060158517041E-2</v>
      </c>
      <c r="R348" s="58">
        <v>99</v>
      </c>
      <c r="S348" s="61">
        <v>1.5146069556931872</v>
      </c>
      <c r="T348" s="61">
        <v>917.94360951102249</v>
      </c>
      <c r="U348" s="61">
        <v>90.876417341591221</v>
      </c>
      <c r="V348" s="279">
        <f t="shared" si="5"/>
        <v>83.372859946413953</v>
      </c>
    </row>
    <row r="349" spans="1:22" ht="15.95" customHeight="1" x14ac:dyDescent="0.2">
      <c r="A349" s="276" t="s">
        <v>34</v>
      </c>
      <c r="B349" s="23" t="s">
        <v>41</v>
      </c>
      <c r="C349" s="37">
        <v>1</v>
      </c>
      <c r="D349" s="38" t="s">
        <v>170</v>
      </c>
      <c r="E349" s="39"/>
      <c r="F349" s="23">
        <v>18</v>
      </c>
      <c r="G349" s="40" t="s">
        <v>37</v>
      </c>
      <c r="H349" s="41">
        <v>16.89</v>
      </c>
      <c r="I349" s="42">
        <v>1.1599999999999999</v>
      </c>
      <c r="J349" s="42">
        <v>2.59</v>
      </c>
      <c r="K349" s="42">
        <v>0.27</v>
      </c>
      <c r="L349" s="42">
        <v>2.3165999999999998</v>
      </c>
      <c r="M349" s="42">
        <v>10.5534</v>
      </c>
      <c r="N349" s="43">
        <v>811.7</v>
      </c>
      <c r="O349" s="42">
        <v>12.87</v>
      </c>
      <c r="P349" s="43">
        <v>811.7</v>
      </c>
      <c r="Q349" s="44">
        <v>1.5855611679191819E-2</v>
      </c>
      <c r="R349" s="45">
        <v>81.5</v>
      </c>
      <c r="S349" s="41">
        <v>1.2922323518541332</v>
      </c>
      <c r="T349" s="41">
        <v>951.33670075150917</v>
      </c>
      <c r="U349" s="41">
        <v>77.533941111247998</v>
      </c>
      <c r="V349" s="279">
        <f t="shared" si="5"/>
        <v>71.132056065365134</v>
      </c>
    </row>
    <row r="350" spans="1:22" ht="15.95" customHeight="1" x14ac:dyDescent="0.25">
      <c r="A350" s="276" t="s">
        <v>34</v>
      </c>
      <c r="B350" s="23" t="s">
        <v>159</v>
      </c>
      <c r="C350" s="24">
        <v>4</v>
      </c>
      <c r="D350" s="25" t="s">
        <v>137</v>
      </c>
      <c r="E350" s="25" t="s">
        <v>61</v>
      </c>
      <c r="F350" s="24">
        <v>36</v>
      </c>
      <c r="G350" s="24">
        <v>1983</v>
      </c>
      <c r="H350" s="26">
        <v>42.58</v>
      </c>
      <c r="I350" s="26">
        <v>3.8380000000000001</v>
      </c>
      <c r="J350" s="26">
        <v>5.4459999999999997</v>
      </c>
      <c r="K350" s="26">
        <v>0.54800000000000004</v>
      </c>
      <c r="L350" s="26">
        <v>0</v>
      </c>
      <c r="M350" s="26">
        <v>32.747999999999998</v>
      </c>
      <c r="N350" s="27">
        <v>2009.08</v>
      </c>
      <c r="O350" s="26">
        <v>32.747999999999998</v>
      </c>
      <c r="P350" s="27">
        <v>2009.08</v>
      </c>
      <c r="Q350" s="28">
        <v>1.6299000000000001E-2</v>
      </c>
      <c r="R350" s="26">
        <v>102.46</v>
      </c>
      <c r="S350" s="29">
        <v>1.67</v>
      </c>
      <c r="T350" s="29">
        <v>977.94</v>
      </c>
      <c r="U350" s="29">
        <v>100.2</v>
      </c>
      <c r="V350" s="279">
        <f t="shared" si="5"/>
        <v>91.926605504587158</v>
      </c>
    </row>
    <row r="351" spans="1:22" ht="15.95" customHeight="1" x14ac:dyDescent="0.25">
      <c r="A351" s="276" t="s">
        <v>34</v>
      </c>
      <c r="B351" s="23" t="s">
        <v>159</v>
      </c>
      <c r="C351" s="24">
        <v>5</v>
      </c>
      <c r="D351" s="25" t="s">
        <v>142</v>
      </c>
      <c r="E351" s="25" t="s">
        <v>61</v>
      </c>
      <c r="F351" s="24">
        <v>7</v>
      </c>
      <c r="G351" s="24">
        <v>1986</v>
      </c>
      <c r="H351" s="26">
        <v>8.7189999999999994</v>
      </c>
      <c r="I351" s="26">
        <v>1.0509999999999999</v>
      </c>
      <c r="J351" s="26">
        <v>1.3939999999999999</v>
      </c>
      <c r="K351" s="26">
        <v>7.0999999999999994E-2</v>
      </c>
      <c r="L351" s="26">
        <v>0</v>
      </c>
      <c r="M351" s="26">
        <v>6.2030000000000003</v>
      </c>
      <c r="N351" s="27">
        <v>374.89</v>
      </c>
      <c r="O351" s="26">
        <v>6.2030000000000003</v>
      </c>
      <c r="P351" s="27">
        <v>374.89</v>
      </c>
      <c r="Q351" s="28">
        <v>1.6546000000000002E-2</v>
      </c>
      <c r="R351" s="26">
        <v>102.46</v>
      </c>
      <c r="S351" s="29">
        <v>1.7</v>
      </c>
      <c r="T351" s="29">
        <v>992.76</v>
      </c>
      <c r="U351" s="29">
        <v>101.72</v>
      </c>
      <c r="V351" s="279">
        <f t="shared" si="5"/>
        <v>93.321100917431181</v>
      </c>
    </row>
    <row r="352" spans="1:22" ht="15.95" customHeight="1" x14ac:dyDescent="0.2">
      <c r="A352" s="277" t="s">
        <v>34</v>
      </c>
      <c r="B352" s="54" t="s">
        <v>126</v>
      </c>
      <c r="C352" s="55">
        <v>4</v>
      </c>
      <c r="D352" s="56" t="s">
        <v>268</v>
      </c>
      <c r="E352" s="57" t="s">
        <v>36</v>
      </c>
      <c r="F352" s="55">
        <v>20</v>
      </c>
      <c r="G352" s="55">
        <v>1984</v>
      </c>
      <c r="H352" s="58">
        <v>21.008999999999997</v>
      </c>
      <c r="I352" s="58">
        <v>1.361</v>
      </c>
      <c r="J352" s="58">
        <v>2.5419999999999998</v>
      </c>
      <c r="K352" s="58">
        <v>-3.5000000000000003E-2</v>
      </c>
      <c r="L352" s="58">
        <v>0</v>
      </c>
      <c r="M352" s="58">
        <v>17.140999999999998</v>
      </c>
      <c r="N352" s="59">
        <v>1021.16</v>
      </c>
      <c r="O352" s="58">
        <v>17.140999999999998</v>
      </c>
      <c r="P352" s="59">
        <v>1021.16</v>
      </c>
      <c r="Q352" s="60">
        <v>1.6785812213561048E-2</v>
      </c>
      <c r="R352" s="58">
        <v>97.4</v>
      </c>
      <c r="S352" s="61">
        <v>1.6349381096008462</v>
      </c>
      <c r="T352" s="61">
        <v>1007.1487328136628</v>
      </c>
      <c r="U352" s="61">
        <v>98.096286576050773</v>
      </c>
      <c r="V352" s="279">
        <f t="shared" si="5"/>
        <v>89.996593189037398</v>
      </c>
    </row>
    <row r="353" spans="1:22" ht="15.95" customHeight="1" x14ac:dyDescent="0.25">
      <c r="A353" s="276" t="s">
        <v>34</v>
      </c>
      <c r="B353" s="23" t="s">
        <v>160</v>
      </c>
      <c r="C353" s="24">
        <v>6</v>
      </c>
      <c r="D353" s="25" t="s">
        <v>141</v>
      </c>
      <c r="E353" s="25" t="s">
        <v>61</v>
      </c>
      <c r="F353" s="24">
        <v>120</v>
      </c>
      <c r="G353" s="24">
        <v>1987</v>
      </c>
      <c r="H353" s="26">
        <v>71.95</v>
      </c>
      <c r="I353" s="26">
        <v>0</v>
      </c>
      <c r="J353" s="26">
        <v>0</v>
      </c>
      <c r="K353" s="26">
        <v>0</v>
      </c>
      <c r="L353" s="26">
        <v>0</v>
      </c>
      <c r="M353" s="26">
        <v>71.95</v>
      </c>
      <c r="N353" s="27">
        <v>4261.8100000000004</v>
      </c>
      <c r="O353" s="26">
        <v>71.95</v>
      </c>
      <c r="P353" s="27">
        <v>4261.8100000000004</v>
      </c>
      <c r="Q353" s="28">
        <v>1.6882000000000001E-2</v>
      </c>
      <c r="R353" s="26">
        <v>102.46</v>
      </c>
      <c r="S353" s="29">
        <v>1.73</v>
      </c>
      <c r="T353" s="29">
        <v>1012.92</v>
      </c>
      <c r="U353" s="29">
        <v>103.78</v>
      </c>
      <c r="V353" s="279">
        <f t="shared" si="5"/>
        <v>95.211009174311926</v>
      </c>
    </row>
    <row r="354" spans="1:22" ht="15.95" customHeight="1" x14ac:dyDescent="0.2">
      <c r="A354" s="277" t="s">
        <v>34</v>
      </c>
      <c r="B354" s="54" t="s">
        <v>82</v>
      </c>
      <c r="C354" s="55">
        <v>5</v>
      </c>
      <c r="D354" s="56" t="s">
        <v>129</v>
      </c>
      <c r="E354" s="57" t="s">
        <v>84</v>
      </c>
      <c r="F354" s="55">
        <v>12</v>
      </c>
      <c r="G354" s="55">
        <v>1959</v>
      </c>
      <c r="H354" s="58">
        <v>13.626000000000001</v>
      </c>
      <c r="I354" s="58">
        <v>0.8</v>
      </c>
      <c r="J354" s="58">
        <v>2.4</v>
      </c>
      <c r="K354" s="58">
        <v>-7.3999999999999996E-2</v>
      </c>
      <c r="L354" s="58">
        <v>0</v>
      </c>
      <c r="M354" s="58">
        <v>10.5</v>
      </c>
      <c r="N354" s="59">
        <v>604.87</v>
      </c>
      <c r="O354" s="58">
        <v>10.5</v>
      </c>
      <c r="P354" s="59">
        <v>604.9</v>
      </c>
      <c r="Q354" s="60">
        <v>1.7358241031575468E-2</v>
      </c>
      <c r="R354" s="58">
        <v>130.30000000000001</v>
      </c>
      <c r="S354" s="61">
        <v>2.2617788064142839</v>
      </c>
      <c r="T354" s="61">
        <v>1041.4944618945281</v>
      </c>
      <c r="U354" s="61">
        <v>135.706728384857</v>
      </c>
      <c r="V354" s="279">
        <f t="shared" si="5"/>
        <v>124.50158567418073</v>
      </c>
    </row>
    <row r="355" spans="1:22" ht="15.95" customHeight="1" x14ac:dyDescent="0.2">
      <c r="A355" s="277" t="s">
        <v>34</v>
      </c>
      <c r="B355" s="54" t="s">
        <v>82</v>
      </c>
      <c r="C355" s="55">
        <v>10</v>
      </c>
      <c r="D355" s="56" t="s">
        <v>341</v>
      </c>
      <c r="E355" s="57" t="s">
        <v>84</v>
      </c>
      <c r="F355" s="55">
        <v>10</v>
      </c>
      <c r="G355" s="55"/>
      <c r="H355" s="58">
        <v>8</v>
      </c>
      <c r="I355" s="58">
        <v>0.5</v>
      </c>
      <c r="J355" s="58">
        <v>1.3</v>
      </c>
      <c r="K355" s="58">
        <v>0</v>
      </c>
      <c r="L355" s="58">
        <v>0</v>
      </c>
      <c r="M355" s="58">
        <v>6.2</v>
      </c>
      <c r="N355" s="59">
        <v>357.1</v>
      </c>
      <c r="O355" s="58">
        <v>6.2</v>
      </c>
      <c r="P355" s="59">
        <v>357.1</v>
      </c>
      <c r="Q355" s="60">
        <v>1.7362083450014002E-2</v>
      </c>
      <c r="R355" s="58">
        <v>130.30000000000001</v>
      </c>
      <c r="S355" s="61">
        <v>2.2622794735368248</v>
      </c>
      <c r="T355" s="61">
        <v>1041.7250070008402</v>
      </c>
      <c r="U355" s="61">
        <v>135.7367684122095</v>
      </c>
      <c r="V355" s="279">
        <f t="shared" si="5"/>
        <v>124.52914533230228</v>
      </c>
    </row>
    <row r="356" spans="1:22" ht="15.95" customHeight="1" x14ac:dyDescent="0.25">
      <c r="A356" s="276" t="s">
        <v>34</v>
      </c>
      <c r="B356" s="23" t="s">
        <v>230</v>
      </c>
      <c r="C356" s="24">
        <v>1</v>
      </c>
      <c r="D356" s="25" t="s">
        <v>288</v>
      </c>
      <c r="E356" s="25" t="s">
        <v>36</v>
      </c>
      <c r="F356" s="24">
        <v>37</v>
      </c>
      <c r="G356" s="24">
        <v>1969</v>
      </c>
      <c r="H356" s="26">
        <v>34.947105999999998</v>
      </c>
      <c r="I356" s="26">
        <v>1.95709</v>
      </c>
      <c r="J356" s="26">
        <v>6.4016989999999998</v>
      </c>
      <c r="K356" s="26">
        <v>0</v>
      </c>
      <c r="L356" s="26">
        <v>0</v>
      </c>
      <c r="M356" s="26">
        <v>26.588317</v>
      </c>
      <c r="N356" s="27">
        <v>1522.51</v>
      </c>
      <c r="O356" s="26">
        <v>26.588317</v>
      </c>
      <c r="P356" s="27">
        <v>1522.5100000371001</v>
      </c>
      <c r="Q356" s="28">
        <v>1.7463476101537659E-2</v>
      </c>
      <c r="R356" s="26">
        <v>88.399000000000001</v>
      </c>
      <c r="S356" s="29">
        <v>1.5437538238998276</v>
      </c>
      <c r="T356" s="29">
        <v>1047.8085660922595</v>
      </c>
      <c r="U356" s="29">
        <v>92.625229433989645</v>
      </c>
      <c r="V356" s="279">
        <f t="shared" si="5"/>
        <v>84.977274710082241</v>
      </c>
    </row>
    <row r="357" spans="1:22" ht="15.95" customHeight="1" x14ac:dyDescent="0.25">
      <c r="A357" s="276" t="s">
        <v>34</v>
      </c>
      <c r="B357" s="23" t="s">
        <v>159</v>
      </c>
      <c r="C357" s="24">
        <v>7</v>
      </c>
      <c r="D357" s="25" t="s">
        <v>139</v>
      </c>
      <c r="E357" s="25" t="s">
        <v>61</v>
      </c>
      <c r="F357" s="24">
        <v>22</v>
      </c>
      <c r="G357" s="24" t="s">
        <v>37</v>
      </c>
      <c r="H357" s="26">
        <v>26.981999999999999</v>
      </c>
      <c r="I357" s="26">
        <v>2.681</v>
      </c>
      <c r="J357" s="26">
        <v>3.302</v>
      </c>
      <c r="K357" s="26">
        <v>0.32800000000000001</v>
      </c>
      <c r="L357" s="26">
        <v>0</v>
      </c>
      <c r="M357" s="26">
        <v>20.670999999999999</v>
      </c>
      <c r="N357" s="27">
        <v>1167.74</v>
      </c>
      <c r="O357" s="26">
        <v>20.670999999999999</v>
      </c>
      <c r="P357" s="27">
        <v>1167.74</v>
      </c>
      <c r="Q357" s="28">
        <v>1.7701000000000001E-2</v>
      </c>
      <c r="R357" s="26">
        <v>102.46</v>
      </c>
      <c r="S357" s="29">
        <v>1.81</v>
      </c>
      <c r="T357" s="29">
        <v>1062.06</v>
      </c>
      <c r="U357" s="29">
        <v>108.82</v>
      </c>
      <c r="V357" s="279">
        <f t="shared" si="5"/>
        <v>99.834862385321088</v>
      </c>
    </row>
    <row r="358" spans="1:22" ht="15.95" customHeight="1" x14ac:dyDescent="0.25">
      <c r="A358" s="276" t="s">
        <v>34</v>
      </c>
      <c r="B358" s="23" t="s">
        <v>230</v>
      </c>
      <c r="C358" s="24">
        <v>2</v>
      </c>
      <c r="D358" s="25" t="s">
        <v>444</v>
      </c>
      <c r="E358" s="25" t="s">
        <v>36</v>
      </c>
      <c r="F358" s="24">
        <v>20</v>
      </c>
      <c r="G358" s="24">
        <v>1990</v>
      </c>
      <c r="H358" s="26">
        <v>23.837112000000001</v>
      </c>
      <c r="I358" s="26">
        <v>1.8396170000000001</v>
      </c>
      <c r="J358" s="26">
        <v>3.2175600000000002</v>
      </c>
      <c r="K358" s="26">
        <v>0</v>
      </c>
      <c r="L358" s="26">
        <v>0</v>
      </c>
      <c r="M358" s="26">
        <v>18.779934999999998</v>
      </c>
      <c r="N358" s="27">
        <v>1056.6300000000001</v>
      </c>
      <c r="O358" s="26">
        <v>18.779934999999998</v>
      </c>
      <c r="P358" s="27">
        <v>1056.6300000200999</v>
      </c>
      <c r="Q358" s="28">
        <v>1.7773425891412085E-2</v>
      </c>
      <c r="R358" s="26">
        <v>88.399000000000001</v>
      </c>
      <c r="S358" s="29">
        <v>1.571153075374937</v>
      </c>
      <c r="T358" s="29">
        <v>1066.4055534847253</v>
      </c>
      <c r="U358" s="29">
        <v>94.269184522496232</v>
      </c>
      <c r="V358" s="279">
        <f t="shared" si="5"/>
        <v>86.485490387611222</v>
      </c>
    </row>
    <row r="359" spans="1:22" ht="15.95" customHeight="1" x14ac:dyDescent="0.2">
      <c r="A359" s="276" t="s">
        <v>34</v>
      </c>
      <c r="B359" s="23" t="s">
        <v>41</v>
      </c>
      <c r="C359" s="37">
        <v>2</v>
      </c>
      <c r="D359" s="38" t="s">
        <v>52</v>
      </c>
      <c r="E359" s="39"/>
      <c r="F359" s="23">
        <v>12</v>
      </c>
      <c r="G359" s="46" t="s">
        <v>37</v>
      </c>
      <c r="H359" s="42">
        <v>12.95</v>
      </c>
      <c r="I359" s="42">
        <v>0.62</v>
      </c>
      <c r="J359" s="42">
        <v>2.31</v>
      </c>
      <c r="K359" s="42"/>
      <c r="L359" s="42">
        <v>1.8</v>
      </c>
      <c r="M359" s="42">
        <v>8.2200000000000006</v>
      </c>
      <c r="N359" s="47">
        <v>604.23</v>
      </c>
      <c r="O359" s="42">
        <v>9.8699999999999992</v>
      </c>
      <c r="P359" s="47">
        <v>552.99</v>
      </c>
      <c r="Q359" s="44">
        <v>1.7848424022134213E-2</v>
      </c>
      <c r="R359" s="45">
        <v>81.5</v>
      </c>
      <c r="S359" s="41">
        <v>1.4546465578039383</v>
      </c>
      <c r="T359" s="41">
        <v>1070.9054413280528</v>
      </c>
      <c r="U359" s="41">
        <v>87.278793468236302</v>
      </c>
      <c r="V359" s="279">
        <f t="shared" si="5"/>
        <v>80.072287585537879</v>
      </c>
    </row>
    <row r="360" spans="1:22" ht="15.95" customHeight="1" x14ac:dyDescent="0.25">
      <c r="A360" s="276" t="s">
        <v>34</v>
      </c>
      <c r="B360" s="23" t="s">
        <v>230</v>
      </c>
      <c r="C360" s="24">
        <v>3</v>
      </c>
      <c r="D360" s="25" t="s">
        <v>164</v>
      </c>
      <c r="E360" s="25" t="s">
        <v>36</v>
      </c>
      <c r="F360" s="24">
        <v>11</v>
      </c>
      <c r="G360" s="24">
        <v>1960</v>
      </c>
      <c r="H360" s="26">
        <v>15.512648</v>
      </c>
      <c r="I360" s="26">
        <v>1.404371</v>
      </c>
      <c r="J360" s="26">
        <v>1.8983239999999999</v>
      </c>
      <c r="K360" s="26">
        <v>0</v>
      </c>
      <c r="L360" s="26">
        <v>0</v>
      </c>
      <c r="M360" s="26">
        <v>12.209953000000001</v>
      </c>
      <c r="N360" s="27">
        <v>679.08</v>
      </c>
      <c r="O360" s="26">
        <v>8.6917790000000004</v>
      </c>
      <c r="P360" s="27">
        <v>483.41000001179998</v>
      </c>
      <c r="Q360" s="28">
        <v>1.7980139011993617E-2</v>
      </c>
      <c r="R360" s="26">
        <v>88.399000000000001</v>
      </c>
      <c r="S360" s="29">
        <v>1.5894263085212237</v>
      </c>
      <c r="T360" s="29">
        <v>1078.808340719617</v>
      </c>
      <c r="U360" s="29">
        <v>95.365578511273426</v>
      </c>
      <c r="V360" s="279">
        <f t="shared" si="5"/>
        <v>87.491356432360931</v>
      </c>
    </row>
    <row r="361" spans="1:22" ht="15.95" customHeight="1" x14ac:dyDescent="0.25">
      <c r="A361" s="276" t="s">
        <v>34</v>
      </c>
      <c r="B361" s="23" t="s">
        <v>230</v>
      </c>
      <c r="C361" s="24">
        <v>4</v>
      </c>
      <c r="D361" s="25" t="s">
        <v>226</v>
      </c>
      <c r="E361" s="25" t="s">
        <v>36</v>
      </c>
      <c r="F361" s="24">
        <v>13</v>
      </c>
      <c r="G361" s="24">
        <v>1980</v>
      </c>
      <c r="H361" s="26">
        <v>17.112712999999999</v>
      </c>
      <c r="I361" s="26">
        <v>0.67596599999999996</v>
      </c>
      <c r="J361" s="26">
        <v>1.306208</v>
      </c>
      <c r="K361" s="26">
        <v>0</v>
      </c>
      <c r="L361" s="26">
        <v>0</v>
      </c>
      <c r="M361" s="26">
        <v>15.130538999999999</v>
      </c>
      <c r="N361" s="27">
        <v>1304.0999999999999</v>
      </c>
      <c r="O361" s="26">
        <v>9.9415390000000006</v>
      </c>
      <c r="P361" s="27">
        <v>550.26000001360001</v>
      </c>
      <c r="Q361" s="28">
        <v>1.8066984697696162E-2</v>
      </c>
      <c r="R361" s="26">
        <v>88.399000000000001</v>
      </c>
      <c r="S361" s="29">
        <v>1.597103380291643</v>
      </c>
      <c r="T361" s="29">
        <v>1084.0190818617696</v>
      </c>
      <c r="U361" s="29">
        <v>95.826202817498569</v>
      </c>
      <c r="V361" s="279">
        <f t="shared" si="5"/>
        <v>87.913947538989504</v>
      </c>
    </row>
    <row r="362" spans="1:22" ht="15.95" customHeight="1" x14ac:dyDescent="0.25">
      <c r="A362" s="276" t="s">
        <v>34</v>
      </c>
      <c r="B362" s="23" t="s">
        <v>230</v>
      </c>
      <c r="C362" s="24">
        <v>5</v>
      </c>
      <c r="D362" s="25" t="s">
        <v>223</v>
      </c>
      <c r="E362" s="25" t="s">
        <v>36</v>
      </c>
      <c r="F362" s="24">
        <v>15</v>
      </c>
      <c r="G362" s="24">
        <v>1996</v>
      </c>
      <c r="H362" s="26">
        <v>20.043064000000001</v>
      </c>
      <c r="I362" s="26">
        <v>1.8690629999999999</v>
      </c>
      <c r="J362" s="26">
        <v>2.1273300000000002</v>
      </c>
      <c r="K362" s="26">
        <v>0</v>
      </c>
      <c r="L362" s="26">
        <v>0</v>
      </c>
      <c r="M362" s="26">
        <v>16.046671</v>
      </c>
      <c r="N362" s="27">
        <v>876.13</v>
      </c>
      <c r="O362" s="26">
        <v>16.046671</v>
      </c>
      <c r="P362" s="27">
        <v>876.13000001499995</v>
      </c>
      <c r="Q362" s="28">
        <v>1.8315399540850409E-2</v>
      </c>
      <c r="R362" s="26">
        <v>88.399000000000001</v>
      </c>
      <c r="S362" s="29">
        <v>1.6190630040116354</v>
      </c>
      <c r="T362" s="29">
        <v>1098.9239724510244</v>
      </c>
      <c r="U362" s="29">
        <v>97.143780240698106</v>
      </c>
      <c r="V362" s="279">
        <f t="shared" si="5"/>
        <v>89.12273416577807</v>
      </c>
    </row>
    <row r="363" spans="1:22" ht="15.95" customHeight="1" x14ac:dyDescent="0.2">
      <c r="A363" s="277" t="s">
        <v>34</v>
      </c>
      <c r="B363" s="54" t="s">
        <v>82</v>
      </c>
      <c r="C363" s="55">
        <v>9</v>
      </c>
      <c r="D363" s="56" t="s">
        <v>165</v>
      </c>
      <c r="E363" s="57" t="s">
        <v>84</v>
      </c>
      <c r="F363" s="55">
        <v>12</v>
      </c>
      <c r="G363" s="55"/>
      <c r="H363" s="58">
        <v>15.7</v>
      </c>
      <c r="I363" s="58">
        <v>0.7</v>
      </c>
      <c r="J363" s="58">
        <v>2.4</v>
      </c>
      <c r="K363" s="58">
        <v>0.6</v>
      </c>
      <c r="L363" s="58">
        <v>0</v>
      </c>
      <c r="M363" s="58">
        <v>12</v>
      </c>
      <c r="N363" s="59">
        <v>653.5</v>
      </c>
      <c r="O363" s="58">
        <v>12</v>
      </c>
      <c r="P363" s="59">
        <v>653.5</v>
      </c>
      <c r="Q363" s="60">
        <v>1.8362662586074982E-2</v>
      </c>
      <c r="R363" s="58">
        <v>130.30000000000001</v>
      </c>
      <c r="S363" s="61">
        <v>2.3926549349655706</v>
      </c>
      <c r="T363" s="61">
        <v>1101.7597551644988</v>
      </c>
      <c r="U363" s="61">
        <v>143.55929609793418</v>
      </c>
      <c r="V363" s="279">
        <f t="shared" si="5"/>
        <v>131.70577623663686</v>
      </c>
    </row>
    <row r="364" spans="1:22" ht="15.95" customHeight="1" x14ac:dyDescent="0.2">
      <c r="A364" s="277" t="s">
        <v>34</v>
      </c>
      <c r="B364" s="54" t="s">
        <v>91</v>
      </c>
      <c r="C364" s="55">
        <v>6</v>
      </c>
      <c r="D364" s="39" t="s">
        <v>270</v>
      </c>
      <c r="E364" s="57" t="s">
        <v>36</v>
      </c>
      <c r="F364" s="55">
        <v>32</v>
      </c>
      <c r="G364" s="55">
        <v>1987</v>
      </c>
      <c r="H364" s="58">
        <v>19.804000000000002</v>
      </c>
      <c r="I364" s="58">
        <v>1.7929999999999999</v>
      </c>
      <c r="J364" s="58">
        <v>0.35099999999999998</v>
      </c>
      <c r="K364" s="58">
        <v>0.247</v>
      </c>
      <c r="L364" s="58">
        <v>0</v>
      </c>
      <c r="M364" s="58">
        <v>17.413</v>
      </c>
      <c r="N364" s="59">
        <v>945.13</v>
      </c>
      <c r="O364" s="58">
        <v>17.413</v>
      </c>
      <c r="P364" s="59">
        <v>945.13</v>
      </c>
      <c r="Q364" s="60">
        <v>1.8423920518870419E-2</v>
      </c>
      <c r="R364" s="58">
        <v>99</v>
      </c>
      <c r="S364" s="61">
        <v>1.8239681313681715</v>
      </c>
      <c r="T364" s="61">
        <v>1105.435231132225</v>
      </c>
      <c r="U364" s="61">
        <v>109.43808788209027</v>
      </c>
      <c r="V364" s="279">
        <f t="shared" si="5"/>
        <v>100.40191548815621</v>
      </c>
    </row>
    <row r="365" spans="1:22" ht="15.95" customHeight="1" x14ac:dyDescent="0.2">
      <c r="A365" s="277" t="s">
        <v>34</v>
      </c>
      <c r="B365" s="54" t="s">
        <v>91</v>
      </c>
      <c r="C365" s="55">
        <v>5</v>
      </c>
      <c r="D365" s="56" t="s">
        <v>269</v>
      </c>
      <c r="E365" s="57" t="s">
        <v>36</v>
      </c>
      <c r="F365" s="55">
        <v>32</v>
      </c>
      <c r="G365" s="55">
        <v>1962</v>
      </c>
      <c r="H365" s="58">
        <v>26</v>
      </c>
      <c r="I365" s="58">
        <v>0</v>
      </c>
      <c r="J365" s="58">
        <v>0</v>
      </c>
      <c r="K365" s="58">
        <v>0</v>
      </c>
      <c r="L365" s="58">
        <v>0</v>
      </c>
      <c r="M365" s="58">
        <v>26</v>
      </c>
      <c r="N365" s="59">
        <v>1381.46</v>
      </c>
      <c r="O365" s="58">
        <v>26</v>
      </c>
      <c r="P365" s="59">
        <v>1381.46</v>
      </c>
      <c r="Q365" s="60">
        <v>1.8820667988939239E-2</v>
      </c>
      <c r="R365" s="58">
        <v>99</v>
      </c>
      <c r="S365" s="61">
        <v>1.8632461309049846</v>
      </c>
      <c r="T365" s="61">
        <v>1129.2400793363545</v>
      </c>
      <c r="U365" s="61">
        <v>111.7947678542991</v>
      </c>
      <c r="V365" s="279">
        <f t="shared" si="5"/>
        <v>102.56400720577898</v>
      </c>
    </row>
    <row r="366" spans="1:22" ht="15.95" customHeight="1" x14ac:dyDescent="0.25">
      <c r="A366" s="277" t="s">
        <v>34</v>
      </c>
      <c r="B366" s="54" t="s">
        <v>59</v>
      </c>
      <c r="C366" s="50">
        <v>1</v>
      </c>
      <c r="D366" s="51" t="s">
        <v>319</v>
      </c>
      <c r="E366" s="51" t="s">
        <v>61</v>
      </c>
      <c r="F366" s="50">
        <v>7</v>
      </c>
      <c r="G366" s="50" t="s">
        <v>37</v>
      </c>
      <c r="H366" s="52">
        <v>9.5419999999999998</v>
      </c>
      <c r="I366" s="52">
        <v>0.39429999999999998</v>
      </c>
      <c r="J366" s="52">
        <v>2.5798000000000001</v>
      </c>
      <c r="K366" s="52">
        <v>0.16669999999999999</v>
      </c>
      <c r="L366" s="52">
        <v>0</v>
      </c>
      <c r="M366" s="52">
        <v>6.4012000000000002</v>
      </c>
      <c r="N366" s="53">
        <v>336.79</v>
      </c>
      <c r="O366" s="52">
        <v>6.4012000000000002</v>
      </c>
      <c r="P366" s="53">
        <v>336.79</v>
      </c>
      <c r="Q366" s="22">
        <v>1.9006502568366043E-2</v>
      </c>
      <c r="R366" s="52">
        <v>71.099999999999994</v>
      </c>
      <c r="S366" s="21">
        <v>1.3513623326108255</v>
      </c>
      <c r="T366" s="21">
        <v>1140.3901541019625</v>
      </c>
      <c r="U366" s="21">
        <v>81.081739956649528</v>
      </c>
      <c r="V366" s="279">
        <f t="shared" si="5"/>
        <v>74.386917391421576</v>
      </c>
    </row>
    <row r="367" spans="1:22" ht="15.95" customHeight="1" x14ac:dyDescent="0.25">
      <c r="A367" s="276" t="s">
        <v>34</v>
      </c>
      <c r="B367" s="23" t="s">
        <v>230</v>
      </c>
      <c r="C367" s="24">
        <v>6</v>
      </c>
      <c r="D367" s="25" t="s">
        <v>225</v>
      </c>
      <c r="E367" s="25" t="s">
        <v>36</v>
      </c>
      <c r="F367" s="24">
        <v>2</v>
      </c>
      <c r="G367" s="24">
        <v>1911</v>
      </c>
      <c r="H367" s="26">
        <v>5.0221369999999999</v>
      </c>
      <c r="I367" s="26">
        <v>0.61633700000000002</v>
      </c>
      <c r="J367" s="26">
        <v>-0.107548</v>
      </c>
      <c r="K367" s="26">
        <v>0</v>
      </c>
      <c r="L367" s="26">
        <v>0</v>
      </c>
      <c r="M367" s="26">
        <v>4.5133479999999997</v>
      </c>
      <c r="N367" s="27">
        <v>236.38</v>
      </c>
      <c r="O367" s="26">
        <v>2.1363840000000001</v>
      </c>
      <c r="P367" s="27">
        <v>111.8900000034</v>
      </c>
      <c r="Q367" s="28">
        <v>1.9093609794754506E-2</v>
      </c>
      <c r="R367" s="26">
        <v>88.399000000000001</v>
      </c>
      <c r="S367" s="29">
        <v>1.6878560122465036</v>
      </c>
      <c r="T367" s="29">
        <v>1145.6165876852704</v>
      </c>
      <c r="U367" s="29">
        <v>101.27136073479022</v>
      </c>
      <c r="V367" s="279">
        <f t="shared" si="5"/>
        <v>92.909505261275427</v>
      </c>
    </row>
    <row r="368" spans="1:22" ht="15.95" customHeight="1" x14ac:dyDescent="0.2">
      <c r="A368" s="277" t="s">
        <v>34</v>
      </c>
      <c r="B368" s="54" t="s">
        <v>82</v>
      </c>
      <c r="C368" s="55">
        <v>6</v>
      </c>
      <c r="D368" s="56" t="s">
        <v>152</v>
      </c>
      <c r="E368" s="57" t="s">
        <v>84</v>
      </c>
      <c r="F368" s="55">
        <v>10</v>
      </c>
      <c r="G368" s="55">
        <v>1971</v>
      </c>
      <c r="H368" s="58">
        <v>15.3</v>
      </c>
      <c r="I368" s="58">
        <v>1</v>
      </c>
      <c r="J368" s="58">
        <v>2.1</v>
      </c>
      <c r="K368" s="58">
        <v>-0.2</v>
      </c>
      <c r="L368" s="58">
        <v>0</v>
      </c>
      <c r="M368" s="58">
        <v>12.4</v>
      </c>
      <c r="N368" s="59">
        <v>649.29999999999995</v>
      </c>
      <c r="O368" s="58">
        <v>12.4</v>
      </c>
      <c r="P368" s="59">
        <v>649.29999999999995</v>
      </c>
      <c r="Q368" s="60">
        <v>1.9097489604189128E-2</v>
      </c>
      <c r="R368" s="58">
        <v>130.30000000000001</v>
      </c>
      <c r="S368" s="61">
        <v>2.4884028954258435</v>
      </c>
      <c r="T368" s="61">
        <v>1145.8493762513478</v>
      </c>
      <c r="U368" s="61">
        <v>149.30417372555064</v>
      </c>
      <c r="V368" s="279">
        <f t="shared" si="5"/>
        <v>136.97630617022995</v>
      </c>
    </row>
    <row r="369" spans="1:22" ht="15.95" customHeight="1" x14ac:dyDescent="0.2">
      <c r="A369" s="277" t="s">
        <v>34</v>
      </c>
      <c r="B369" s="54" t="s">
        <v>91</v>
      </c>
      <c r="C369" s="55">
        <v>9</v>
      </c>
      <c r="D369" s="39" t="s">
        <v>176</v>
      </c>
      <c r="E369" s="57" t="s">
        <v>36</v>
      </c>
      <c r="F369" s="55">
        <v>18</v>
      </c>
      <c r="G369" s="55">
        <v>1961</v>
      </c>
      <c r="H369" s="58">
        <v>13.965</v>
      </c>
      <c r="I369" s="58">
        <v>0</v>
      </c>
      <c r="J369" s="58">
        <v>0</v>
      </c>
      <c r="K369" s="58">
        <v>0</v>
      </c>
      <c r="L369" s="58">
        <v>1.3959999999999999</v>
      </c>
      <c r="M369" s="58">
        <v>12.569000000000001</v>
      </c>
      <c r="N369" s="59">
        <v>725.68</v>
      </c>
      <c r="O369" s="58">
        <v>13.965</v>
      </c>
      <c r="P369" s="59">
        <v>725.68</v>
      </c>
      <c r="Q369" s="60">
        <v>1.9244019402491458E-2</v>
      </c>
      <c r="R369" s="58">
        <v>99</v>
      </c>
      <c r="S369" s="61">
        <v>1.9051579208466543</v>
      </c>
      <c r="T369" s="61">
        <v>1154.6411641494876</v>
      </c>
      <c r="U369" s="61">
        <v>114.30947525079928</v>
      </c>
      <c r="V369" s="279">
        <f t="shared" si="5"/>
        <v>104.87107821174246</v>
      </c>
    </row>
    <row r="370" spans="1:22" ht="15.95" customHeight="1" x14ac:dyDescent="0.25">
      <c r="A370" s="276" t="s">
        <v>34</v>
      </c>
      <c r="B370" s="23" t="s">
        <v>230</v>
      </c>
      <c r="C370" s="24">
        <v>7</v>
      </c>
      <c r="D370" s="25" t="s">
        <v>227</v>
      </c>
      <c r="E370" s="25" t="s">
        <v>36</v>
      </c>
      <c r="F370" s="24">
        <v>7</v>
      </c>
      <c r="G370" s="24">
        <v>1977</v>
      </c>
      <c r="H370" s="26">
        <v>8.1397499999999994</v>
      </c>
      <c r="I370" s="26">
        <v>0.53014799999999995</v>
      </c>
      <c r="J370" s="26">
        <v>0.74047200000000002</v>
      </c>
      <c r="K370" s="26">
        <v>0</v>
      </c>
      <c r="L370" s="26">
        <v>0</v>
      </c>
      <c r="M370" s="26">
        <v>6.8691299999999993</v>
      </c>
      <c r="N370" s="27">
        <v>356.56</v>
      </c>
      <c r="O370" s="26">
        <v>5.8939349999999999</v>
      </c>
      <c r="P370" s="27">
        <v>305.9400000073</v>
      </c>
      <c r="Q370" s="28">
        <v>1.9265002941293605E-2</v>
      </c>
      <c r="R370" s="26">
        <v>88.399000000000001</v>
      </c>
      <c r="S370" s="29">
        <v>1.7030069950074134</v>
      </c>
      <c r="T370" s="29">
        <v>1155.9001764776162</v>
      </c>
      <c r="U370" s="29">
        <v>102.18041970044479</v>
      </c>
      <c r="V370" s="279">
        <f t="shared" si="5"/>
        <v>93.743504312334665</v>
      </c>
    </row>
    <row r="371" spans="1:22" ht="15.95" customHeight="1" x14ac:dyDescent="0.25">
      <c r="A371" s="276" t="s">
        <v>34</v>
      </c>
      <c r="B371" s="23" t="s">
        <v>230</v>
      </c>
      <c r="C371" s="24">
        <v>8</v>
      </c>
      <c r="D371" s="25" t="s">
        <v>287</v>
      </c>
      <c r="E371" s="25" t="s">
        <v>36</v>
      </c>
      <c r="F371" s="24">
        <v>5</v>
      </c>
      <c r="G371" s="24">
        <v>1900</v>
      </c>
      <c r="H371" s="26">
        <v>5.6809989999999999</v>
      </c>
      <c r="I371" s="26">
        <v>0</v>
      </c>
      <c r="J371" s="26">
        <v>0</v>
      </c>
      <c r="K371" s="26">
        <v>0</v>
      </c>
      <c r="L371" s="26">
        <v>0</v>
      </c>
      <c r="M371" s="26">
        <v>5.6809989999999999</v>
      </c>
      <c r="N371" s="27">
        <v>292.95</v>
      </c>
      <c r="O371" s="26">
        <v>5.6809989999999999</v>
      </c>
      <c r="P371" s="27">
        <v>292.95000000499999</v>
      </c>
      <c r="Q371" s="28">
        <v>1.939238436560177E-2</v>
      </c>
      <c r="R371" s="26">
        <v>88.399000000000001</v>
      </c>
      <c r="S371" s="29">
        <v>1.7142673855348309</v>
      </c>
      <c r="T371" s="29">
        <v>1163.5430619361061</v>
      </c>
      <c r="U371" s="29">
        <v>102.85604313208985</v>
      </c>
      <c r="V371" s="279">
        <f t="shared" si="5"/>
        <v>94.363342323018202</v>
      </c>
    </row>
    <row r="372" spans="1:22" ht="15.95" customHeight="1" x14ac:dyDescent="0.2">
      <c r="A372" s="277" t="s">
        <v>34</v>
      </c>
      <c r="B372" s="54" t="s">
        <v>82</v>
      </c>
      <c r="C372" s="55">
        <v>2</v>
      </c>
      <c r="D372" s="56" t="s">
        <v>86</v>
      </c>
      <c r="E372" s="57" t="s">
        <v>84</v>
      </c>
      <c r="F372" s="55">
        <v>7</v>
      </c>
      <c r="G372" s="55"/>
      <c r="H372" s="58">
        <v>4.5</v>
      </c>
      <c r="I372" s="58">
        <v>0</v>
      </c>
      <c r="J372" s="58">
        <v>0</v>
      </c>
      <c r="K372" s="58">
        <v>0</v>
      </c>
      <c r="L372" s="58">
        <v>0</v>
      </c>
      <c r="M372" s="58">
        <v>4.5</v>
      </c>
      <c r="N372" s="59">
        <v>231.73</v>
      </c>
      <c r="O372" s="58">
        <v>4.5</v>
      </c>
      <c r="P372" s="59">
        <v>231.73</v>
      </c>
      <c r="Q372" s="60">
        <v>1.9419151598843481E-2</v>
      </c>
      <c r="R372" s="58">
        <v>130.30000000000001</v>
      </c>
      <c r="S372" s="61">
        <v>2.530315453329306</v>
      </c>
      <c r="T372" s="61">
        <v>1165.1490959306088</v>
      </c>
      <c r="U372" s="61">
        <v>151.81892719975835</v>
      </c>
      <c r="V372" s="279">
        <f t="shared" si="5"/>
        <v>139.28341944931958</v>
      </c>
    </row>
    <row r="373" spans="1:22" ht="15.95" customHeight="1" x14ac:dyDescent="0.25">
      <c r="A373" s="277" t="s">
        <v>34</v>
      </c>
      <c r="B373" s="54" t="s">
        <v>59</v>
      </c>
      <c r="C373" s="50">
        <v>2</v>
      </c>
      <c r="D373" s="51" t="s">
        <v>429</v>
      </c>
      <c r="E373" s="51" t="s">
        <v>61</v>
      </c>
      <c r="F373" s="50">
        <v>4</v>
      </c>
      <c r="G373" s="50" t="s">
        <v>37</v>
      </c>
      <c r="H373" s="52">
        <v>7</v>
      </c>
      <c r="I373" s="52">
        <v>0.4521</v>
      </c>
      <c r="J373" s="52">
        <v>0.5766</v>
      </c>
      <c r="K373" s="52">
        <v>6.8999999999999999E-3</v>
      </c>
      <c r="L373" s="52">
        <v>0</v>
      </c>
      <c r="M373" s="52">
        <v>5.9644000000000004</v>
      </c>
      <c r="N373" s="53">
        <v>306.08</v>
      </c>
      <c r="O373" s="52">
        <v>5.9644000000000004</v>
      </c>
      <c r="P373" s="53">
        <v>306.08</v>
      </c>
      <c r="Q373" s="22">
        <v>1.9486408782017774E-2</v>
      </c>
      <c r="R373" s="52">
        <v>71.099999999999994</v>
      </c>
      <c r="S373" s="21">
        <v>1.3854836644014636</v>
      </c>
      <c r="T373" s="21">
        <v>1169.1845269210664</v>
      </c>
      <c r="U373" s="21">
        <v>83.129019864087823</v>
      </c>
      <c r="V373" s="279">
        <f t="shared" si="5"/>
        <v>76.265155838612671</v>
      </c>
    </row>
    <row r="374" spans="1:22" ht="15.95" customHeight="1" x14ac:dyDescent="0.2">
      <c r="A374" s="277" t="s">
        <v>34</v>
      </c>
      <c r="B374" s="54" t="s">
        <v>82</v>
      </c>
      <c r="C374" s="55">
        <v>4</v>
      </c>
      <c r="D374" s="56" t="s">
        <v>68</v>
      </c>
      <c r="E374" s="57" t="s">
        <v>84</v>
      </c>
      <c r="F374" s="55">
        <v>7</v>
      </c>
      <c r="G374" s="55"/>
      <c r="H374" s="58">
        <v>8.4779999999999998</v>
      </c>
      <c r="I374" s="58">
        <v>0.2</v>
      </c>
      <c r="J374" s="58">
        <v>7.8E-2</v>
      </c>
      <c r="K374" s="58">
        <v>0.3</v>
      </c>
      <c r="L374" s="58">
        <v>0</v>
      </c>
      <c r="M374" s="58">
        <v>7.9</v>
      </c>
      <c r="N374" s="59">
        <v>400.03</v>
      </c>
      <c r="O374" s="58">
        <v>7.9</v>
      </c>
      <c r="P374" s="59">
        <v>400</v>
      </c>
      <c r="Q374" s="60">
        <v>1.975E-2</v>
      </c>
      <c r="R374" s="58">
        <v>130.30000000000001</v>
      </c>
      <c r="S374" s="61">
        <v>2.5734250000000003</v>
      </c>
      <c r="T374" s="61">
        <v>1185</v>
      </c>
      <c r="U374" s="61">
        <v>154.40549999999999</v>
      </c>
      <c r="V374" s="279">
        <f t="shared" si="5"/>
        <v>141.65642201834859</v>
      </c>
    </row>
    <row r="375" spans="1:22" ht="15.95" customHeight="1" x14ac:dyDescent="0.2">
      <c r="A375" s="277" t="s">
        <v>34</v>
      </c>
      <c r="B375" s="54" t="s">
        <v>91</v>
      </c>
      <c r="C375" s="55">
        <v>8</v>
      </c>
      <c r="D375" s="39" t="s">
        <v>101</v>
      </c>
      <c r="E375" s="57" t="s">
        <v>36</v>
      </c>
      <c r="F375" s="55">
        <v>63</v>
      </c>
      <c r="G375" s="55">
        <v>1964</v>
      </c>
      <c r="H375" s="58">
        <v>29.013999999999999</v>
      </c>
      <c r="I375" s="58">
        <v>2.1040000000000001</v>
      </c>
      <c r="J375" s="58">
        <v>-0.30199999999999999</v>
      </c>
      <c r="K375" s="58">
        <v>0.70099999999999996</v>
      </c>
      <c r="L375" s="58">
        <v>0</v>
      </c>
      <c r="M375" s="58">
        <v>26.510999999999999</v>
      </c>
      <c r="N375" s="59">
        <v>1332.78</v>
      </c>
      <c r="O375" s="58">
        <v>26.510999999999999</v>
      </c>
      <c r="P375" s="59">
        <v>1332.78</v>
      </c>
      <c r="Q375" s="60">
        <v>1.9891504974564444E-2</v>
      </c>
      <c r="R375" s="58">
        <v>99</v>
      </c>
      <c r="S375" s="61">
        <v>1.96925899248188</v>
      </c>
      <c r="T375" s="61">
        <v>1193.4902984738667</v>
      </c>
      <c r="U375" s="61">
        <v>118.1555395489128</v>
      </c>
      <c r="V375" s="279">
        <f t="shared" si="5"/>
        <v>108.3995775678099</v>
      </c>
    </row>
    <row r="376" spans="1:22" ht="15.95" customHeight="1" x14ac:dyDescent="0.2">
      <c r="A376" s="276" t="s">
        <v>34</v>
      </c>
      <c r="B376" s="23" t="s">
        <v>41</v>
      </c>
      <c r="C376" s="37">
        <v>3</v>
      </c>
      <c r="D376" s="38" t="s">
        <v>80</v>
      </c>
      <c r="E376" s="39"/>
      <c r="F376" s="23">
        <v>6</v>
      </c>
      <c r="G376" s="40" t="s">
        <v>37</v>
      </c>
      <c r="H376" s="42">
        <v>7.62</v>
      </c>
      <c r="I376" s="42">
        <v>0.54</v>
      </c>
      <c r="J376" s="42">
        <v>0.89</v>
      </c>
      <c r="K376" s="42"/>
      <c r="L376" s="42">
        <v>1.1142000000000001</v>
      </c>
      <c r="M376" s="42">
        <v>5.0758000000000001</v>
      </c>
      <c r="N376" s="48">
        <v>311.04000000000002</v>
      </c>
      <c r="O376" s="42">
        <v>6.19</v>
      </c>
      <c r="P376" s="48">
        <v>311.04000000000002</v>
      </c>
      <c r="Q376" s="44">
        <v>1.9900977366255145E-2</v>
      </c>
      <c r="R376" s="45">
        <v>81.5</v>
      </c>
      <c r="S376" s="41">
        <v>1.6219296553497944</v>
      </c>
      <c r="T376" s="41">
        <v>1194.0586419753088</v>
      </c>
      <c r="U376" s="41">
        <v>97.315779320987673</v>
      </c>
      <c r="V376" s="279">
        <f t="shared" si="5"/>
        <v>89.280531487144643</v>
      </c>
    </row>
    <row r="377" spans="1:22" ht="15.95" customHeight="1" x14ac:dyDescent="0.25">
      <c r="A377" s="276" t="s">
        <v>34</v>
      </c>
      <c r="B377" s="23" t="s">
        <v>81</v>
      </c>
      <c r="C377" s="24">
        <v>2</v>
      </c>
      <c r="D377" s="25" t="s">
        <v>469</v>
      </c>
      <c r="E377" s="25" t="s">
        <v>36</v>
      </c>
      <c r="F377" s="24">
        <v>22</v>
      </c>
      <c r="G377" s="24">
        <v>1987</v>
      </c>
      <c r="H377" s="26">
        <v>27.31</v>
      </c>
      <c r="I377" s="26">
        <v>1.507611</v>
      </c>
      <c r="J377" s="26">
        <v>4.3050220000000001</v>
      </c>
      <c r="K377" s="26">
        <v>2.2388999999999999E-2</v>
      </c>
      <c r="L377" s="26">
        <v>2.1474980000000001</v>
      </c>
      <c r="M377" s="26">
        <v>21.474978</v>
      </c>
      <c r="N377" s="27">
        <v>1069.83</v>
      </c>
      <c r="O377" s="26">
        <v>21.474978</v>
      </c>
      <c r="P377" s="27">
        <v>1069.83</v>
      </c>
      <c r="Q377" s="28">
        <v>2.0070000000000001E-2</v>
      </c>
      <c r="R377" s="26">
        <v>117.9</v>
      </c>
      <c r="S377" s="29">
        <v>2.3662530000000004</v>
      </c>
      <c r="T377" s="29">
        <v>1204.2000000000003</v>
      </c>
      <c r="U377" s="29">
        <v>141.97518000000005</v>
      </c>
      <c r="V377" s="279">
        <f t="shared" si="5"/>
        <v>130.25245871559636</v>
      </c>
    </row>
    <row r="378" spans="1:22" ht="15.95" customHeight="1" x14ac:dyDescent="0.25">
      <c r="A378" s="276" t="s">
        <v>34</v>
      </c>
      <c r="B378" s="23" t="s">
        <v>230</v>
      </c>
      <c r="C378" s="24">
        <v>9</v>
      </c>
      <c r="D378" s="25" t="s">
        <v>289</v>
      </c>
      <c r="E378" s="25" t="s">
        <v>36</v>
      </c>
      <c r="F378" s="24">
        <v>5</v>
      </c>
      <c r="G378" s="24">
        <v>1924</v>
      </c>
      <c r="H378" s="26">
        <v>5.1020009999999996</v>
      </c>
      <c r="I378" s="26">
        <v>0.335673</v>
      </c>
      <c r="J378" s="26">
        <v>0</v>
      </c>
      <c r="K378" s="26">
        <v>0</v>
      </c>
      <c r="L378" s="26">
        <v>0</v>
      </c>
      <c r="M378" s="26">
        <v>4.7663279999999997</v>
      </c>
      <c r="N378" s="27">
        <v>237.15000000500001</v>
      </c>
      <c r="O378" s="26">
        <v>4.7663279999999997</v>
      </c>
      <c r="P378" s="27">
        <v>237.15</v>
      </c>
      <c r="Q378" s="28">
        <v>2.0098368121442122E-2</v>
      </c>
      <c r="R378" s="26">
        <v>88.399000000000001</v>
      </c>
      <c r="S378" s="29">
        <v>1.7766756435673621</v>
      </c>
      <c r="T378" s="29">
        <v>1205.9020872865274</v>
      </c>
      <c r="U378" s="29">
        <v>106.60053861404174</v>
      </c>
      <c r="V378" s="279">
        <f t="shared" si="5"/>
        <v>97.798659278937365</v>
      </c>
    </row>
    <row r="379" spans="1:22" ht="15.95" customHeight="1" x14ac:dyDescent="0.25">
      <c r="A379" s="276" t="s">
        <v>34</v>
      </c>
      <c r="B379" s="23" t="s">
        <v>81</v>
      </c>
      <c r="C379" s="24">
        <v>6</v>
      </c>
      <c r="D379" s="25" t="s">
        <v>338</v>
      </c>
      <c r="E379" s="25" t="s">
        <v>36</v>
      </c>
      <c r="F379" s="24">
        <v>6</v>
      </c>
      <c r="G379" s="24">
        <v>1987</v>
      </c>
      <c r="H379" s="26">
        <v>7.5110000000000001</v>
      </c>
      <c r="I379" s="26">
        <v>0.528003</v>
      </c>
      <c r="J379" s="26">
        <v>0.93354400000000004</v>
      </c>
      <c r="K379" s="26">
        <v>-1.8003000000000002E-2</v>
      </c>
      <c r="L379" s="26">
        <v>1.0921419999999999</v>
      </c>
      <c r="M379" s="26">
        <v>6.067456</v>
      </c>
      <c r="N379" s="27">
        <v>301.57</v>
      </c>
      <c r="O379" s="26">
        <v>6.067456</v>
      </c>
      <c r="P379" s="27">
        <v>301.57</v>
      </c>
      <c r="Q379" s="28">
        <v>2.0109999999999999E-2</v>
      </c>
      <c r="R379" s="26">
        <v>117.9</v>
      </c>
      <c r="S379" s="29">
        <v>2.3709690000000001</v>
      </c>
      <c r="T379" s="29">
        <v>1206.5999999999999</v>
      </c>
      <c r="U379" s="29">
        <v>142.25814</v>
      </c>
      <c r="V379" s="279">
        <f t="shared" si="5"/>
        <v>130.51205504587153</v>
      </c>
    </row>
    <row r="380" spans="1:22" ht="15.95" customHeight="1" x14ac:dyDescent="0.25">
      <c r="A380" s="276" t="s">
        <v>34</v>
      </c>
      <c r="B380" s="23" t="s">
        <v>81</v>
      </c>
      <c r="C380" s="24">
        <v>9</v>
      </c>
      <c r="D380" s="25" t="s">
        <v>470</v>
      </c>
      <c r="E380" s="25" t="s">
        <v>36</v>
      </c>
      <c r="F380" s="24">
        <v>6</v>
      </c>
      <c r="G380" s="24">
        <v>1980</v>
      </c>
      <c r="H380" s="26">
        <v>31.465</v>
      </c>
      <c r="I380" s="26">
        <v>1.2646980000000001</v>
      </c>
      <c r="J380" s="26">
        <v>3.7866999999999998E-2</v>
      </c>
      <c r="K380" s="26">
        <v>1.0302E-2</v>
      </c>
      <c r="L380" s="26">
        <v>0</v>
      </c>
      <c r="M380" s="26">
        <v>30.152132999999999</v>
      </c>
      <c r="N380" s="27">
        <v>1490.73</v>
      </c>
      <c r="O380" s="26">
        <v>30.152132999999999</v>
      </c>
      <c r="P380" s="27">
        <v>1490.73</v>
      </c>
      <c r="Q380" s="28">
        <v>2.0219999999999998E-2</v>
      </c>
      <c r="R380" s="26">
        <v>117.9</v>
      </c>
      <c r="S380" s="29">
        <v>2.3839380000000001</v>
      </c>
      <c r="T380" s="29">
        <v>1213.1999999999998</v>
      </c>
      <c r="U380" s="29">
        <v>143.03628</v>
      </c>
      <c r="V380" s="279">
        <f t="shared" si="5"/>
        <v>131.22594495412844</v>
      </c>
    </row>
    <row r="381" spans="1:22" ht="15.95" customHeight="1" x14ac:dyDescent="0.2">
      <c r="A381" s="276" t="s">
        <v>34</v>
      </c>
      <c r="B381" s="23" t="s">
        <v>55</v>
      </c>
      <c r="C381" s="37">
        <v>4</v>
      </c>
      <c r="D381" s="38" t="s">
        <v>56</v>
      </c>
      <c r="E381" s="39"/>
      <c r="F381" s="49">
        <v>39</v>
      </c>
      <c r="G381" s="40" t="s">
        <v>37</v>
      </c>
      <c r="H381" s="41">
        <v>33.200000000000003</v>
      </c>
      <c r="I381" s="42">
        <v>1.24</v>
      </c>
      <c r="J381" s="42">
        <v>7.02</v>
      </c>
      <c r="K381" s="42">
        <v>0.54</v>
      </c>
      <c r="L381" s="42">
        <v>4.3919999999999995</v>
      </c>
      <c r="M381" s="42">
        <v>20.007999999999999</v>
      </c>
      <c r="N381" s="43">
        <v>1183.52</v>
      </c>
      <c r="O381" s="42">
        <v>24.4</v>
      </c>
      <c r="P381" s="43">
        <v>1183.52</v>
      </c>
      <c r="Q381" s="44">
        <v>2.0616466134919562E-2</v>
      </c>
      <c r="R381" s="45">
        <v>81.5</v>
      </c>
      <c r="S381" s="41">
        <v>1.6802419899959442</v>
      </c>
      <c r="T381" s="41">
        <v>1236.9879680951735</v>
      </c>
      <c r="U381" s="41">
        <v>100.81451939975663</v>
      </c>
      <c r="V381" s="279">
        <f t="shared" si="5"/>
        <v>92.490384770418927</v>
      </c>
    </row>
    <row r="382" spans="1:22" ht="15.95" customHeight="1" x14ac:dyDescent="0.25">
      <c r="A382" s="276" t="s">
        <v>34</v>
      </c>
      <c r="B382" s="23" t="s">
        <v>81</v>
      </c>
      <c r="C382" s="24">
        <v>8</v>
      </c>
      <c r="D382" s="25" t="s">
        <v>213</v>
      </c>
      <c r="E382" s="25" t="s">
        <v>36</v>
      </c>
      <c r="F382" s="24">
        <v>50</v>
      </c>
      <c r="G382" s="24">
        <v>1992</v>
      </c>
      <c r="H382" s="26">
        <v>38.57</v>
      </c>
      <c r="I382" s="26">
        <v>4.2048480000000001</v>
      </c>
      <c r="J382" s="26">
        <v>1.1015779999999999</v>
      </c>
      <c r="K382" s="26">
        <v>-0.43084800000000001</v>
      </c>
      <c r="L382" s="26">
        <v>3.3694419999999998</v>
      </c>
      <c r="M382" s="26">
        <v>33.694422000000003</v>
      </c>
      <c r="N382" s="27">
        <v>1629.57</v>
      </c>
      <c r="O382" s="26">
        <v>33.694422000000003</v>
      </c>
      <c r="P382" s="27">
        <v>1629.57</v>
      </c>
      <c r="Q382" s="28">
        <v>2.0670000000000001E-2</v>
      </c>
      <c r="R382" s="26">
        <v>117.9</v>
      </c>
      <c r="S382" s="29">
        <v>2.4369930000000002</v>
      </c>
      <c r="T382" s="29">
        <v>1240.2</v>
      </c>
      <c r="U382" s="29">
        <v>146.21958000000001</v>
      </c>
      <c r="V382" s="279">
        <f t="shared" si="5"/>
        <v>134.14640366972478</v>
      </c>
    </row>
    <row r="383" spans="1:22" ht="15.95" customHeight="1" x14ac:dyDescent="0.25">
      <c r="A383" s="276" t="s">
        <v>34</v>
      </c>
      <c r="B383" s="23" t="s">
        <v>159</v>
      </c>
      <c r="C383" s="24">
        <v>8</v>
      </c>
      <c r="D383" s="25" t="s">
        <v>145</v>
      </c>
      <c r="E383" s="25" t="s">
        <v>61</v>
      </c>
      <c r="F383" s="24">
        <v>9</v>
      </c>
      <c r="G383" s="24">
        <v>1975</v>
      </c>
      <c r="H383" s="26">
        <v>11.958</v>
      </c>
      <c r="I383" s="26">
        <v>0.83499999999999996</v>
      </c>
      <c r="J383" s="26">
        <v>0</v>
      </c>
      <c r="K383" s="26">
        <v>0.44600000000000001</v>
      </c>
      <c r="L383" s="26">
        <v>0</v>
      </c>
      <c r="M383" s="26">
        <v>10.677</v>
      </c>
      <c r="N383" s="27">
        <v>513.61</v>
      </c>
      <c r="O383" s="26">
        <v>10.677</v>
      </c>
      <c r="P383" s="27">
        <v>513.61</v>
      </c>
      <c r="Q383" s="28">
        <v>2.0788000000000001E-2</v>
      </c>
      <c r="R383" s="26">
        <v>102.46</v>
      </c>
      <c r="S383" s="29">
        <v>2.13</v>
      </c>
      <c r="T383" s="29">
        <v>1247.28</v>
      </c>
      <c r="U383" s="29">
        <v>127.8</v>
      </c>
      <c r="V383" s="279">
        <f t="shared" si="5"/>
        <v>117.24770642201834</v>
      </c>
    </row>
    <row r="384" spans="1:22" ht="15.95" customHeight="1" x14ac:dyDescent="0.2">
      <c r="A384" s="276" t="s">
        <v>34</v>
      </c>
      <c r="B384" s="23" t="s">
        <v>41</v>
      </c>
      <c r="C384" s="37">
        <v>5</v>
      </c>
      <c r="D384" s="38" t="s">
        <v>202</v>
      </c>
      <c r="E384" s="39"/>
      <c r="F384" s="23">
        <v>6</v>
      </c>
      <c r="G384" s="40" t="s">
        <v>37</v>
      </c>
      <c r="H384" s="41">
        <v>9.0100000000000016</v>
      </c>
      <c r="I384" s="42">
        <v>0.79</v>
      </c>
      <c r="J384" s="42">
        <v>1.39</v>
      </c>
      <c r="K384" s="42"/>
      <c r="L384" s="42">
        <v>1.2294</v>
      </c>
      <c r="M384" s="42">
        <v>5.6006</v>
      </c>
      <c r="N384" s="43">
        <v>328.46</v>
      </c>
      <c r="O384" s="42">
        <v>6.83</v>
      </c>
      <c r="P384" s="43">
        <v>328.46</v>
      </c>
      <c r="Q384" s="44">
        <v>2.0794008402849663E-2</v>
      </c>
      <c r="R384" s="45">
        <v>81.5</v>
      </c>
      <c r="S384" s="41">
        <v>1.6947116848322474</v>
      </c>
      <c r="T384" s="41">
        <v>1247.6405041709797</v>
      </c>
      <c r="U384" s="41">
        <v>101.68270108993485</v>
      </c>
      <c r="V384" s="279">
        <f t="shared" si="5"/>
        <v>93.286881733885181</v>
      </c>
    </row>
    <row r="385" spans="1:28" ht="15.95" customHeight="1" x14ac:dyDescent="0.2">
      <c r="A385" s="277" t="s">
        <v>34</v>
      </c>
      <c r="B385" s="54" t="s">
        <v>82</v>
      </c>
      <c r="C385" s="55">
        <v>3</v>
      </c>
      <c r="D385" s="56" t="s">
        <v>87</v>
      </c>
      <c r="E385" s="57" t="s">
        <v>84</v>
      </c>
      <c r="F385" s="55">
        <v>2</v>
      </c>
      <c r="G385" s="55"/>
      <c r="H385" s="58">
        <v>5.4</v>
      </c>
      <c r="I385" s="58">
        <v>0</v>
      </c>
      <c r="J385" s="58">
        <v>0</v>
      </c>
      <c r="K385" s="58">
        <v>0</v>
      </c>
      <c r="L385" s="58">
        <v>0</v>
      </c>
      <c r="M385" s="58">
        <v>5.4</v>
      </c>
      <c r="N385" s="59">
        <v>254.76</v>
      </c>
      <c r="O385" s="58">
        <v>5.4</v>
      </c>
      <c r="P385" s="59">
        <v>254.76</v>
      </c>
      <c r="Q385" s="60">
        <v>2.1196420160150733E-2</v>
      </c>
      <c r="R385" s="58">
        <v>130.30000000000001</v>
      </c>
      <c r="S385" s="61">
        <v>2.7618935468676407</v>
      </c>
      <c r="T385" s="61">
        <v>1271.7852096090442</v>
      </c>
      <c r="U385" s="61">
        <v>165.71361281205847</v>
      </c>
      <c r="V385" s="279">
        <f t="shared" si="5"/>
        <v>152.03083744225546</v>
      </c>
    </row>
    <row r="386" spans="1:28" ht="15.95" customHeight="1" x14ac:dyDescent="0.2">
      <c r="A386" s="276" t="s">
        <v>34</v>
      </c>
      <c r="B386" s="23" t="s">
        <v>41</v>
      </c>
      <c r="C386" s="37">
        <v>6</v>
      </c>
      <c r="D386" s="38" t="s">
        <v>79</v>
      </c>
      <c r="E386" s="39"/>
      <c r="F386" s="49">
        <v>4</v>
      </c>
      <c r="G386" s="40" t="s">
        <v>37</v>
      </c>
      <c r="H386" s="42">
        <v>6.25</v>
      </c>
      <c r="I386" s="42">
        <v>0.34</v>
      </c>
      <c r="J386" s="42">
        <v>1.28</v>
      </c>
      <c r="K386" s="42"/>
      <c r="L386" s="42">
        <v>0.83339999999999992</v>
      </c>
      <c r="M386" s="42">
        <v>3.7965999999999998</v>
      </c>
      <c r="N386" s="48">
        <v>215.91</v>
      </c>
      <c r="O386" s="42">
        <v>4.63</v>
      </c>
      <c r="P386" s="48">
        <v>215.91</v>
      </c>
      <c r="Q386" s="44">
        <v>2.1444120235283221E-2</v>
      </c>
      <c r="R386" s="45">
        <v>81.5</v>
      </c>
      <c r="S386" s="41">
        <v>1.7476957991755824</v>
      </c>
      <c r="T386" s="41">
        <v>1286.6472141169934</v>
      </c>
      <c r="U386" s="41">
        <v>104.86174795053496</v>
      </c>
      <c r="V386" s="279">
        <f t="shared" si="5"/>
        <v>96.203438486729311</v>
      </c>
    </row>
    <row r="387" spans="1:28" ht="15.95" customHeight="1" x14ac:dyDescent="0.25">
      <c r="A387" s="276" t="s">
        <v>34</v>
      </c>
      <c r="B387" s="23" t="s">
        <v>81</v>
      </c>
      <c r="C387" s="24">
        <v>7</v>
      </c>
      <c r="D387" s="25" t="s">
        <v>212</v>
      </c>
      <c r="E387" s="25" t="s">
        <v>36</v>
      </c>
      <c r="F387" s="24">
        <v>8</v>
      </c>
      <c r="G387" s="24">
        <v>1975</v>
      </c>
      <c r="H387" s="26">
        <v>10.132</v>
      </c>
      <c r="I387" s="26">
        <v>0.84297900000000003</v>
      </c>
      <c r="J387" s="26">
        <v>0.47962199999999999</v>
      </c>
      <c r="K387" s="26">
        <v>7.5021000000000004E-2</v>
      </c>
      <c r="L387" s="26">
        <v>0</v>
      </c>
      <c r="M387" s="26">
        <v>8.7343779999999995</v>
      </c>
      <c r="N387" s="27">
        <v>406.64</v>
      </c>
      <c r="O387" s="26">
        <v>8.7343779999999995</v>
      </c>
      <c r="P387" s="27">
        <v>406.64</v>
      </c>
      <c r="Q387" s="28">
        <v>2.147E-2</v>
      </c>
      <c r="R387" s="26">
        <v>117.9</v>
      </c>
      <c r="S387" s="29">
        <v>2.5313129999999999</v>
      </c>
      <c r="T387" s="29">
        <v>1288.2</v>
      </c>
      <c r="U387" s="29">
        <v>151.87878000000001</v>
      </c>
      <c r="V387" s="279">
        <f t="shared" si="5"/>
        <v>139.33833027522937</v>
      </c>
    </row>
    <row r="388" spans="1:28" ht="15.95" customHeight="1" x14ac:dyDescent="0.2">
      <c r="A388" s="277" t="s">
        <v>34</v>
      </c>
      <c r="B388" s="54" t="s">
        <v>91</v>
      </c>
      <c r="C388" s="55">
        <v>7</v>
      </c>
      <c r="D388" s="39" t="s">
        <v>271</v>
      </c>
      <c r="E388" s="57" t="s">
        <v>36</v>
      </c>
      <c r="F388" s="55">
        <v>19</v>
      </c>
      <c r="G388" s="55">
        <v>1969</v>
      </c>
      <c r="H388" s="58">
        <v>13.885999999999999</v>
      </c>
      <c r="I388" s="58">
        <v>1.0109999999999999</v>
      </c>
      <c r="J388" s="58">
        <v>0.13500000000000001</v>
      </c>
      <c r="K388" s="58">
        <v>0.111</v>
      </c>
      <c r="L388" s="58">
        <v>2.2730000000000001</v>
      </c>
      <c r="M388" s="58">
        <v>10.356</v>
      </c>
      <c r="N388" s="59">
        <v>583.78</v>
      </c>
      <c r="O388" s="58">
        <v>12.629</v>
      </c>
      <c r="P388" s="59">
        <v>583.78</v>
      </c>
      <c r="Q388" s="60">
        <v>2.1633149474116962E-2</v>
      </c>
      <c r="R388" s="58">
        <v>99</v>
      </c>
      <c r="S388" s="61">
        <v>2.1416817979375793</v>
      </c>
      <c r="T388" s="61">
        <v>1297.9889684470177</v>
      </c>
      <c r="U388" s="61">
        <v>128.50090787625476</v>
      </c>
      <c r="V388" s="279">
        <f t="shared" si="5"/>
        <v>117.89074117087591</v>
      </c>
    </row>
    <row r="389" spans="1:28" ht="15.95" customHeight="1" x14ac:dyDescent="0.2">
      <c r="A389" s="276" t="s">
        <v>34</v>
      </c>
      <c r="B389" s="23" t="s">
        <v>41</v>
      </c>
      <c r="C389" s="37">
        <v>7</v>
      </c>
      <c r="D389" s="38" t="s">
        <v>57</v>
      </c>
      <c r="E389" s="39"/>
      <c r="F389" s="49">
        <v>19</v>
      </c>
      <c r="G389" s="40" t="s">
        <v>37</v>
      </c>
      <c r="H389" s="41">
        <v>16.05</v>
      </c>
      <c r="I389" s="42">
        <v>1.08</v>
      </c>
      <c r="J389" s="42">
        <v>0.4</v>
      </c>
      <c r="K389" s="42"/>
      <c r="L389" s="42">
        <v>2.6225999999999998</v>
      </c>
      <c r="M389" s="42">
        <v>11.9474</v>
      </c>
      <c r="N389" s="43">
        <v>672.16</v>
      </c>
      <c r="O389" s="42">
        <v>14.57</v>
      </c>
      <c r="P389" s="43">
        <v>672.16</v>
      </c>
      <c r="Q389" s="44">
        <v>2.1676386574625089E-2</v>
      </c>
      <c r="R389" s="45">
        <v>81.5</v>
      </c>
      <c r="S389" s="41">
        <v>1.7666255058319449</v>
      </c>
      <c r="T389" s="41">
        <v>1300.5831944775052</v>
      </c>
      <c r="U389" s="41">
        <v>105.99753034991667</v>
      </c>
      <c r="V389" s="279">
        <f t="shared" si="5"/>
        <v>97.245440687996947</v>
      </c>
    </row>
    <row r="390" spans="1:28" ht="15.95" customHeight="1" x14ac:dyDescent="0.25">
      <c r="A390" s="276" t="s">
        <v>34</v>
      </c>
      <c r="B390" s="23" t="s">
        <v>159</v>
      </c>
      <c r="C390" s="24">
        <v>9</v>
      </c>
      <c r="D390" s="25" t="s">
        <v>329</v>
      </c>
      <c r="E390" s="25" t="s">
        <v>61</v>
      </c>
      <c r="F390" s="24">
        <v>12</v>
      </c>
      <c r="G390" s="24">
        <v>1977</v>
      </c>
      <c r="H390" s="26">
        <v>15.72</v>
      </c>
      <c r="I390" s="26">
        <v>0.73599999999999999</v>
      </c>
      <c r="J390" s="26">
        <v>0.308</v>
      </c>
      <c r="K390" s="26">
        <v>0.08</v>
      </c>
      <c r="L390" s="26">
        <v>0</v>
      </c>
      <c r="M390" s="26">
        <v>14.596</v>
      </c>
      <c r="N390" s="27">
        <v>671.81</v>
      </c>
      <c r="O390" s="26">
        <v>14.596</v>
      </c>
      <c r="P390" s="27">
        <v>671.81</v>
      </c>
      <c r="Q390" s="28">
        <v>2.1725999999999999E-2</v>
      </c>
      <c r="R390" s="26">
        <v>102.46</v>
      </c>
      <c r="S390" s="29">
        <v>2.23</v>
      </c>
      <c r="T390" s="29">
        <v>1303.56</v>
      </c>
      <c r="U390" s="29">
        <v>133.56</v>
      </c>
      <c r="V390" s="279">
        <f t="shared" si="5"/>
        <v>122.53211009174311</v>
      </c>
    </row>
    <row r="391" spans="1:28" s="16" customFormat="1" ht="15.95" customHeight="1" x14ac:dyDescent="0.25">
      <c r="A391" s="276" t="s">
        <v>34</v>
      </c>
      <c r="B391" s="23" t="s">
        <v>81</v>
      </c>
      <c r="C391" s="24">
        <v>4</v>
      </c>
      <c r="D391" s="25" t="s">
        <v>128</v>
      </c>
      <c r="E391" s="25" t="s">
        <v>36</v>
      </c>
      <c r="F391" s="24">
        <v>8</v>
      </c>
      <c r="G391" s="24">
        <v>1987</v>
      </c>
      <c r="H391" s="26">
        <v>7.5620000000000003</v>
      </c>
      <c r="I391" s="26">
        <v>9.1800000000000007E-2</v>
      </c>
      <c r="J391" s="26">
        <v>0.18574399999999999</v>
      </c>
      <c r="K391" s="26">
        <v>1.0200000000000001E-2</v>
      </c>
      <c r="L391" s="26">
        <v>0.72742600000000002</v>
      </c>
      <c r="M391" s="26">
        <v>7.2742560000000003</v>
      </c>
      <c r="N391" s="27">
        <v>332.66</v>
      </c>
      <c r="O391" s="26">
        <v>7.2742560000000003</v>
      </c>
      <c r="P391" s="27">
        <v>332.66</v>
      </c>
      <c r="Q391" s="28">
        <v>2.1860000000000001E-2</v>
      </c>
      <c r="R391" s="26">
        <v>117.9</v>
      </c>
      <c r="S391" s="29">
        <v>2.5772940000000002</v>
      </c>
      <c r="T391" s="29">
        <v>1311.6000000000001</v>
      </c>
      <c r="U391" s="29">
        <v>154.63764</v>
      </c>
      <c r="V391" s="279">
        <f t="shared" ref="V391:V454" si="6">U391/1.09</f>
        <v>141.86939449541285</v>
      </c>
      <c r="W391" s="1"/>
      <c r="X391" s="1"/>
      <c r="Y391" s="1"/>
      <c r="Z391" s="1"/>
      <c r="AA391" s="1"/>
      <c r="AB391" s="1"/>
    </row>
    <row r="392" spans="1:28" s="16" customFormat="1" ht="15.95" customHeight="1" x14ac:dyDescent="0.25">
      <c r="A392" s="277" t="s">
        <v>34</v>
      </c>
      <c r="B392" s="54" t="s">
        <v>59</v>
      </c>
      <c r="C392" s="50">
        <v>3</v>
      </c>
      <c r="D392" s="51" t="s">
        <v>430</v>
      </c>
      <c r="E392" s="51" t="s">
        <v>61</v>
      </c>
      <c r="F392" s="50">
        <v>4</v>
      </c>
      <c r="G392" s="50" t="s">
        <v>37</v>
      </c>
      <c r="H392" s="52">
        <v>7</v>
      </c>
      <c r="I392" s="52">
        <v>0.63080000000000003</v>
      </c>
      <c r="J392" s="52">
        <v>0.69359999999999999</v>
      </c>
      <c r="K392" s="52">
        <v>3.2199999999999999E-2</v>
      </c>
      <c r="L392" s="52">
        <v>0</v>
      </c>
      <c r="M392" s="52">
        <v>5.6433999999999997</v>
      </c>
      <c r="N392" s="53">
        <v>254.45</v>
      </c>
      <c r="O392" s="52">
        <v>5.6433999999999997</v>
      </c>
      <c r="P392" s="53">
        <v>254.45</v>
      </c>
      <c r="Q392" s="22">
        <v>2.2178817056396148E-2</v>
      </c>
      <c r="R392" s="52">
        <v>71.099999999999994</v>
      </c>
      <c r="S392" s="21">
        <v>1.5769138927097659</v>
      </c>
      <c r="T392" s="21">
        <v>1330.7290233837689</v>
      </c>
      <c r="U392" s="21">
        <v>94.614833562585957</v>
      </c>
      <c r="V392" s="279">
        <f t="shared" si="6"/>
        <v>86.802599598702713</v>
      </c>
      <c r="W392" s="1"/>
      <c r="X392" s="1"/>
      <c r="Y392" s="1"/>
      <c r="Z392" s="1"/>
      <c r="AA392" s="1"/>
      <c r="AB392" s="1"/>
    </row>
    <row r="393" spans="1:28" s="16" customFormat="1" ht="15.95" customHeight="1" x14ac:dyDescent="0.25">
      <c r="A393" s="276" t="s">
        <v>34</v>
      </c>
      <c r="B393" s="23" t="s">
        <v>159</v>
      </c>
      <c r="C393" s="24">
        <v>10</v>
      </c>
      <c r="D393" s="25" t="s">
        <v>143</v>
      </c>
      <c r="E393" s="25" t="s">
        <v>61</v>
      </c>
      <c r="F393" s="24">
        <v>48</v>
      </c>
      <c r="G393" s="24">
        <v>1981</v>
      </c>
      <c r="H393" s="26">
        <v>38.348999999999997</v>
      </c>
      <c r="I393" s="26">
        <v>0</v>
      </c>
      <c r="J393" s="26">
        <v>0</v>
      </c>
      <c r="K393" s="26">
        <v>0</v>
      </c>
      <c r="L393" s="26">
        <v>6.9029999999999996</v>
      </c>
      <c r="M393" s="26">
        <v>31.446000000000002</v>
      </c>
      <c r="N393" s="27">
        <v>1712.84</v>
      </c>
      <c r="O393" s="26">
        <v>38.348999999999997</v>
      </c>
      <c r="P393" s="27">
        <v>1712.84</v>
      </c>
      <c r="Q393" s="28">
        <v>2.2388000000000002E-2</v>
      </c>
      <c r="R393" s="26">
        <v>102.46</v>
      </c>
      <c r="S393" s="29">
        <v>2.29</v>
      </c>
      <c r="T393" s="29">
        <v>1343.28</v>
      </c>
      <c r="U393" s="29">
        <v>137.63</v>
      </c>
      <c r="V393" s="279">
        <f t="shared" si="6"/>
        <v>126.26605504587154</v>
      </c>
      <c r="W393" s="1"/>
      <c r="X393" s="1"/>
      <c r="Y393" s="1"/>
      <c r="Z393" s="1"/>
      <c r="AA393" s="1"/>
      <c r="AB393" s="1"/>
    </row>
    <row r="394" spans="1:28" s="16" customFormat="1" ht="15.95" customHeight="1" x14ac:dyDescent="0.2">
      <c r="A394" s="276" t="s">
        <v>34</v>
      </c>
      <c r="B394" s="23" t="s">
        <v>49</v>
      </c>
      <c r="C394" s="37">
        <v>8</v>
      </c>
      <c r="D394" s="38" t="s">
        <v>203</v>
      </c>
      <c r="E394" s="39"/>
      <c r="F394" s="49">
        <v>18</v>
      </c>
      <c r="G394" s="40" t="s">
        <v>37</v>
      </c>
      <c r="H394" s="41">
        <v>19.670000000000002</v>
      </c>
      <c r="I394" s="42">
        <v>1.24</v>
      </c>
      <c r="J394" s="42">
        <v>1.01</v>
      </c>
      <c r="K394" s="42">
        <v>-0.11</v>
      </c>
      <c r="L394" s="42">
        <v>3.16</v>
      </c>
      <c r="M394" s="42">
        <v>14.37</v>
      </c>
      <c r="N394" s="43">
        <v>776.79</v>
      </c>
      <c r="O394" s="42">
        <v>16.559999999999999</v>
      </c>
      <c r="P394" s="43">
        <v>729.69</v>
      </c>
      <c r="Q394" s="44">
        <v>2.2694568926530441E-2</v>
      </c>
      <c r="R394" s="45">
        <v>81.5</v>
      </c>
      <c r="S394" s="41">
        <v>1.8496073675122309</v>
      </c>
      <c r="T394" s="41">
        <v>1361.6741355918266</v>
      </c>
      <c r="U394" s="41">
        <v>110.97644205073387</v>
      </c>
      <c r="V394" s="279">
        <f t="shared" si="6"/>
        <v>101.81324958782923</v>
      </c>
      <c r="W394" s="1"/>
      <c r="X394" s="1"/>
      <c r="Y394" s="1"/>
      <c r="Z394" s="1"/>
      <c r="AA394" s="1"/>
      <c r="AB394" s="1"/>
    </row>
    <row r="395" spans="1:28" s="16" customFormat="1" ht="15.95" customHeight="1" x14ac:dyDescent="0.25">
      <c r="A395" s="276" t="s">
        <v>34</v>
      </c>
      <c r="B395" s="23" t="s">
        <v>81</v>
      </c>
      <c r="C395" s="24">
        <v>5</v>
      </c>
      <c r="D395" s="25" t="s">
        <v>214</v>
      </c>
      <c r="E395" s="25" t="s">
        <v>36</v>
      </c>
      <c r="F395" s="24">
        <v>8</v>
      </c>
      <c r="G395" s="24">
        <v>1979</v>
      </c>
      <c r="H395" s="26">
        <v>5.2949999999999999</v>
      </c>
      <c r="I395" s="26">
        <v>0.19298399999999999</v>
      </c>
      <c r="J395" s="26">
        <v>0.84941100000000003</v>
      </c>
      <c r="K395" s="26">
        <v>1.1016E-2</v>
      </c>
      <c r="L395" s="26">
        <v>0.763486</v>
      </c>
      <c r="M395" s="26">
        <v>4.2415890000000003</v>
      </c>
      <c r="N395" s="27">
        <v>184.25</v>
      </c>
      <c r="O395" s="26">
        <v>4.2415890000000003</v>
      </c>
      <c r="P395" s="27">
        <v>184.25</v>
      </c>
      <c r="Q395" s="28">
        <v>2.3019999999999999E-2</v>
      </c>
      <c r="R395" s="26">
        <v>117.9</v>
      </c>
      <c r="S395" s="29">
        <v>2.7140580000000001</v>
      </c>
      <c r="T395" s="29">
        <v>1381.2</v>
      </c>
      <c r="U395" s="29">
        <v>162.84348</v>
      </c>
      <c r="V395" s="279">
        <f t="shared" si="6"/>
        <v>149.39768807339448</v>
      </c>
      <c r="W395" s="1"/>
      <c r="X395" s="1"/>
      <c r="Y395" s="1"/>
      <c r="Z395" s="1"/>
      <c r="AA395" s="1"/>
      <c r="AB395" s="1"/>
    </row>
    <row r="396" spans="1:28" s="16" customFormat="1" ht="15.95" customHeight="1" x14ac:dyDescent="0.2">
      <c r="A396" s="277" t="s">
        <v>34</v>
      </c>
      <c r="B396" s="54" t="s">
        <v>82</v>
      </c>
      <c r="C396" s="55">
        <v>7</v>
      </c>
      <c r="D396" s="56" t="s">
        <v>67</v>
      </c>
      <c r="E396" s="57" t="s">
        <v>84</v>
      </c>
      <c r="F396" s="55">
        <v>8</v>
      </c>
      <c r="G396" s="55">
        <v>1955</v>
      </c>
      <c r="H396" s="58">
        <v>11.435</v>
      </c>
      <c r="I396" s="58">
        <v>0.7</v>
      </c>
      <c r="J396" s="58">
        <v>1.2</v>
      </c>
      <c r="K396" s="58">
        <v>-6.5000000000000002E-2</v>
      </c>
      <c r="L396" s="58">
        <v>1.7</v>
      </c>
      <c r="M396" s="58">
        <v>7.9</v>
      </c>
      <c r="N396" s="59">
        <v>464.4</v>
      </c>
      <c r="O396" s="58">
        <v>9.6</v>
      </c>
      <c r="P396" s="59">
        <v>412.66</v>
      </c>
      <c r="Q396" s="60">
        <v>2.3263703775505257E-2</v>
      </c>
      <c r="R396" s="58">
        <v>130.30000000000001</v>
      </c>
      <c r="S396" s="61">
        <v>3.0312606019483352</v>
      </c>
      <c r="T396" s="61">
        <v>1395.8222265303154</v>
      </c>
      <c r="U396" s="61">
        <v>181.87563611690013</v>
      </c>
      <c r="V396" s="279">
        <f t="shared" si="6"/>
        <v>166.85838175862395</v>
      </c>
      <c r="W396" s="1"/>
      <c r="X396" s="1"/>
      <c r="Y396" s="1"/>
      <c r="Z396" s="1"/>
      <c r="AA396" s="1"/>
      <c r="AB396" s="1"/>
    </row>
    <row r="397" spans="1:28" s="16" customFormat="1" ht="15.95" customHeight="1" x14ac:dyDescent="0.25">
      <c r="A397" s="276" t="s">
        <v>34</v>
      </c>
      <c r="B397" s="23" t="s">
        <v>81</v>
      </c>
      <c r="C397" s="24">
        <v>3</v>
      </c>
      <c r="D397" s="25" t="s">
        <v>162</v>
      </c>
      <c r="E397" s="25" t="s">
        <v>36</v>
      </c>
      <c r="F397" s="24">
        <v>8</v>
      </c>
      <c r="G397" s="24">
        <v>1976</v>
      </c>
      <c r="H397" s="26">
        <v>9.4559999999999995</v>
      </c>
      <c r="I397" s="26">
        <v>0.57879899999999995</v>
      </c>
      <c r="J397" s="26">
        <v>1.2273000000000001</v>
      </c>
      <c r="K397" s="26">
        <v>-1.7798999999999999E-2</v>
      </c>
      <c r="L397" s="26">
        <v>1.3801859999999999</v>
      </c>
      <c r="M397" s="26">
        <v>7.6677</v>
      </c>
      <c r="N397" s="27">
        <v>328.29</v>
      </c>
      <c r="O397" s="26">
        <v>7.6677</v>
      </c>
      <c r="P397" s="27">
        <v>328.29</v>
      </c>
      <c r="Q397" s="28">
        <v>2.3349999999999999E-2</v>
      </c>
      <c r="R397" s="26">
        <v>117.9</v>
      </c>
      <c r="S397" s="29">
        <v>2.7529650000000001</v>
      </c>
      <c r="T397" s="29">
        <v>1401</v>
      </c>
      <c r="U397" s="29">
        <v>165.17789999999999</v>
      </c>
      <c r="V397" s="279">
        <f t="shared" si="6"/>
        <v>151.53935779816513</v>
      </c>
      <c r="W397" s="1"/>
      <c r="X397" s="1"/>
      <c r="Y397" s="1"/>
      <c r="Z397" s="1"/>
      <c r="AA397" s="1"/>
      <c r="AB397" s="1"/>
    </row>
    <row r="398" spans="1:28" s="16" customFormat="1" ht="15.95" customHeight="1" x14ac:dyDescent="0.25">
      <c r="A398" s="277" t="s">
        <v>34</v>
      </c>
      <c r="B398" s="54" t="s">
        <v>82</v>
      </c>
      <c r="C398" s="55">
        <v>8</v>
      </c>
      <c r="D398" s="25" t="s">
        <v>66</v>
      </c>
      <c r="E398" s="25" t="s">
        <v>84</v>
      </c>
      <c r="F398" s="24">
        <v>8</v>
      </c>
      <c r="G398" s="24">
        <v>1959</v>
      </c>
      <c r="H398" s="45">
        <v>10.994</v>
      </c>
      <c r="I398" s="45">
        <v>0.4</v>
      </c>
      <c r="J398" s="45">
        <v>1.9</v>
      </c>
      <c r="K398" s="45">
        <v>-6.0000000000000001E-3</v>
      </c>
      <c r="L398" s="26">
        <v>0</v>
      </c>
      <c r="M398" s="26">
        <v>8.6999999999999993</v>
      </c>
      <c r="N398" s="27">
        <v>371.2</v>
      </c>
      <c r="O398" s="26">
        <v>8.6999999999999993</v>
      </c>
      <c r="P398" s="27">
        <v>371.2</v>
      </c>
      <c r="Q398" s="28">
        <v>2.34375E-2</v>
      </c>
      <c r="R398" s="26">
        <v>130.30000000000001</v>
      </c>
      <c r="S398" s="29">
        <v>3.0539062500000003</v>
      </c>
      <c r="T398" s="29">
        <v>1406.25</v>
      </c>
      <c r="U398" s="29">
        <v>183.23437500000003</v>
      </c>
      <c r="V398" s="279">
        <f t="shared" si="6"/>
        <v>168.10493119266056</v>
      </c>
      <c r="W398" s="1"/>
      <c r="X398" s="1"/>
      <c r="Y398" s="1"/>
      <c r="Z398" s="1"/>
      <c r="AA398" s="1"/>
      <c r="AB398" s="1"/>
    </row>
    <row r="399" spans="1:28" ht="15.95" customHeight="1" x14ac:dyDescent="0.2">
      <c r="A399" s="277" t="s">
        <v>34</v>
      </c>
      <c r="B399" s="54" t="s">
        <v>91</v>
      </c>
      <c r="C399" s="55">
        <v>10</v>
      </c>
      <c r="D399" s="56" t="s">
        <v>66</v>
      </c>
      <c r="E399" s="57" t="s">
        <v>36</v>
      </c>
      <c r="F399" s="55">
        <v>8</v>
      </c>
      <c r="G399" s="55">
        <v>1940</v>
      </c>
      <c r="H399" s="58">
        <v>8.484</v>
      </c>
      <c r="I399" s="58">
        <v>0.88300000000000001</v>
      </c>
      <c r="J399" s="58">
        <v>-2.1000000000000001E-2</v>
      </c>
      <c r="K399" s="58">
        <v>-0.16900000000000001</v>
      </c>
      <c r="L399" s="58">
        <v>0</v>
      </c>
      <c r="M399" s="58">
        <v>7.7910000000000004</v>
      </c>
      <c r="N399" s="59">
        <v>328.66</v>
      </c>
      <c r="O399" s="58">
        <v>7.7910000000000004</v>
      </c>
      <c r="P399" s="59">
        <v>328.66</v>
      </c>
      <c r="Q399" s="60">
        <v>2.3705348992880178E-2</v>
      </c>
      <c r="R399" s="58">
        <v>99</v>
      </c>
      <c r="S399" s="61">
        <v>2.3468295502951375</v>
      </c>
      <c r="T399" s="61">
        <v>1422.3209395728106</v>
      </c>
      <c r="U399" s="61">
        <v>140.80977301770824</v>
      </c>
      <c r="V399" s="279">
        <f t="shared" si="6"/>
        <v>129.18327799789745</v>
      </c>
    </row>
    <row r="400" spans="1:28" ht="15.95" customHeight="1" x14ac:dyDescent="0.2">
      <c r="A400" s="277" t="s">
        <v>34</v>
      </c>
      <c r="B400" s="54" t="s">
        <v>82</v>
      </c>
      <c r="C400" s="55">
        <v>1</v>
      </c>
      <c r="D400" s="56" t="s">
        <v>85</v>
      </c>
      <c r="E400" s="57" t="s">
        <v>84</v>
      </c>
      <c r="F400" s="55">
        <v>2</v>
      </c>
      <c r="G400" s="55">
        <v>1985</v>
      </c>
      <c r="H400" s="58">
        <v>3.9459999999999997</v>
      </c>
      <c r="I400" s="58">
        <v>0.6</v>
      </c>
      <c r="J400" s="58">
        <v>0.4</v>
      </c>
      <c r="K400" s="58">
        <v>4.5999999999999999E-2</v>
      </c>
      <c r="L400" s="58">
        <v>0</v>
      </c>
      <c r="M400" s="58">
        <v>2.9</v>
      </c>
      <c r="N400" s="59">
        <v>121.2</v>
      </c>
      <c r="O400" s="58">
        <v>2.9</v>
      </c>
      <c r="P400" s="59">
        <v>121.2</v>
      </c>
      <c r="Q400" s="60">
        <v>2.3927392739273926E-2</v>
      </c>
      <c r="R400" s="58">
        <v>130.30000000000001</v>
      </c>
      <c r="S400" s="61">
        <v>3.1177392739273926</v>
      </c>
      <c r="T400" s="61">
        <v>1435.6435643564355</v>
      </c>
      <c r="U400" s="61">
        <v>187.06435643564356</v>
      </c>
      <c r="V400" s="279">
        <f t="shared" si="6"/>
        <v>171.61867562903078</v>
      </c>
    </row>
    <row r="401" spans="1:22" ht="15.95" customHeight="1" x14ac:dyDescent="0.25">
      <c r="A401" s="277" t="s">
        <v>34</v>
      </c>
      <c r="B401" s="54" t="s">
        <v>59</v>
      </c>
      <c r="C401" s="50">
        <v>4</v>
      </c>
      <c r="D401" s="51" t="s">
        <v>104</v>
      </c>
      <c r="E401" s="51" t="s">
        <v>61</v>
      </c>
      <c r="F401" s="50">
        <v>4</v>
      </c>
      <c r="G401" s="50" t="s">
        <v>37</v>
      </c>
      <c r="H401" s="52">
        <v>5.8</v>
      </c>
      <c r="I401" s="52">
        <v>0.1051</v>
      </c>
      <c r="J401" s="52">
        <v>0</v>
      </c>
      <c r="K401" s="52">
        <v>0.14990000000000001</v>
      </c>
      <c r="L401" s="52">
        <v>0</v>
      </c>
      <c r="M401" s="52">
        <v>5.5449999999999999</v>
      </c>
      <c r="N401" s="53">
        <v>231.49</v>
      </c>
      <c r="O401" s="52">
        <v>5.5449999999999999</v>
      </c>
      <c r="P401" s="53">
        <v>231.49</v>
      </c>
      <c r="Q401" s="22">
        <v>2.3953518510518811E-2</v>
      </c>
      <c r="R401" s="52">
        <v>71.099999999999994</v>
      </c>
      <c r="S401" s="21">
        <v>1.7030951660978872</v>
      </c>
      <c r="T401" s="21">
        <v>1437.2111106311288</v>
      </c>
      <c r="U401" s="21">
        <v>102.18570996587324</v>
      </c>
      <c r="V401" s="279">
        <f t="shared" si="6"/>
        <v>93.748357766856174</v>
      </c>
    </row>
    <row r="402" spans="1:22" ht="15.95" customHeight="1" x14ac:dyDescent="0.2">
      <c r="A402" s="277" t="s">
        <v>34</v>
      </c>
      <c r="B402" s="54" t="s">
        <v>91</v>
      </c>
      <c r="C402" s="55">
        <v>3</v>
      </c>
      <c r="D402" s="56" t="s">
        <v>267</v>
      </c>
      <c r="E402" s="57" t="s">
        <v>36</v>
      </c>
      <c r="F402" s="55">
        <v>11</v>
      </c>
      <c r="G402" s="55">
        <v>1978</v>
      </c>
      <c r="H402" s="58">
        <v>10.826000000000001</v>
      </c>
      <c r="I402" s="58">
        <v>0</v>
      </c>
      <c r="J402" s="58">
        <v>0</v>
      </c>
      <c r="K402" s="58">
        <v>0</v>
      </c>
      <c r="L402" s="58">
        <v>1.083</v>
      </c>
      <c r="M402" s="58">
        <v>9.7430000000000003</v>
      </c>
      <c r="N402" s="59">
        <v>443.57</v>
      </c>
      <c r="O402" s="58">
        <v>10.826000000000001</v>
      </c>
      <c r="P402" s="59">
        <v>443.57</v>
      </c>
      <c r="Q402" s="60">
        <v>2.4406519827761122E-2</v>
      </c>
      <c r="R402" s="58">
        <v>99</v>
      </c>
      <c r="S402" s="61">
        <v>2.4162454629483512</v>
      </c>
      <c r="T402" s="61">
        <v>1464.3911896656673</v>
      </c>
      <c r="U402" s="61">
        <v>144.97472777690106</v>
      </c>
      <c r="V402" s="279">
        <f t="shared" si="6"/>
        <v>133.00433741000097</v>
      </c>
    </row>
    <row r="403" spans="1:22" ht="15.95" customHeight="1" x14ac:dyDescent="0.2">
      <c r="A403" s="276" t="s">
        <v>34</v>
      </c>
      <c r="B403" s="23" t="s">
        <v>41</v>
      </c>
      <c r="C403" s="37">
        <v>9</v>
      </c>
      <c r="D403" s="38" t="s">
        <v>204</v>
      </c>
      <c r="E403" s="39"/>
      <c r="F403" s="49">
        <v>8</v>
      </c>
      <c r="G403" s="40" t="s">
        <v>37</v>
      </c>
      <c r="H403" s="41">
        <v>18.32</v>
      </c>
      <c r="I403" s="42">
        <v>1.23</v>
      </c>
      <c r="J403" s="42">
        <v>1.41</v>
      </c>
      <c r="K403" s="42"/>
      <c r="L403" s="42">
        <v>2.82</v>
      </c>
      <c r="M403" s="42">
        <v>12.86</v>
      </c>
      <c r="N403" s="43">
        <v>653.26</v>
      </c>
      <c r="O403" s="42">
        <v>15.49</v>
      </c>
      <c r="P403" s="43">
        <v>609.49</v>
      </c>
      <c r="Q403" s="44">
        <v>2.5414690971139804E-2</v>
      </c>
      <c r="R403" s="45">
        <v>81.5</v>
      </c>
      <c r="S403" s="41">
        <v>2.0712973141478939</v>
      </c>
      <c r="T403" s="41">
        <v>1524.8814582683883</v>
      </c>
      <c r="U403" s="41">
        <v>124.27783884887366</v>
      </c>
      <c r="V403" s="279">
        <f t="shared" si="6"/>
        <v>114.01636591639785</v>
      </c>
    </row>
    <row r="404" spans="1:22" ht="15.95" customHeight="1" x14ac:dyDescent="0.25">
      <c r="A404" s="277" t="s">
        <v>34</v>
      </c>
      <c r="B404" s="54" t="s">
        <v>59</v>
      </c>
      <c r="C404" s="50">
        <v>5</v>
      </c>
      <c r="D404" s="51" t="s">
        <v>282</v>
      </c>
      <c r="E404" s="51" t="s">
        <v>61</v>
      </c>
      <c r="F404" s="50">
        <v>6</v>
      </c>
      <c r="G404" s="50" t="s">
        <v>37</v>
      </c>
      <c r="H404" s="52">
        <v>10</v>
      </c>
      <c r="I404" s="52">
        <v>0.78849999999999998</v>
      </c>
      <c r="J404" s="52">
        <v>0.90400000000000003</v>
      </c>
      <c r="K404" s="52">
        <v>-7.4499999999999997E-2</v>
      </c>
      <c r="L404" s="52">
        <v>0</v>
      </c>
      <c r="M404" s="52">
        <v>8.3819999999999997</v>
      </c>
      <c r="N404" s="53">
        <v>324.97000000000003</v>
      </c>
      <c r="O404" s="52">
        <v>8.3819999999999997</v>
      </c>
      <c r="P404" s="53">
        <v>324.97000000000003</v>
      </c>
      <c r="Q404" s="22">
        <v>2.5793150136935714E-2</v>
      </c>
      <c r="R404" s="52">
        <v>71.099999999999994</v>
      </c>
      <c r="S404" s="21">
        <v>1.833892974736129</v>
      </c>
      <c r="T404" s="21">
        <v>1547.5890082161427</v>
      </c>
      <c r="U404" s="21">
        <v>110.03357848416773</v>
      </c>
      <c r="V404" s="279">
        <f t="shared" si="6"/>
        <v>100.94823714143828</v>
      </c>
    </row>
    <row r="405" spans="1:22" ht="15.95" customHeight="1" x14ac:dyDescent="0.25">
      <c r="A405" s="277" t="s">
        <v>34</v>
      </c>
      <c r="B405" s="54" t="s">
        <v>59</v>
      </c>
      <c r="C405" s="50">
        <v>6</v>
      </c>
      <c r="D405" s="51" t="s">
        <v>281</v>
      </c>
      <c r="E405" s="51" t="s">
        <v>61</v>
      </c>
      <c r="F405" s="50">
        <v>18</v>
      </c>
      <c r="G405" s="50" t="s">
        <v>37</v>
      </c>
      <c r="H405" s="52">
        <v>21.900000000000002</v>
      </c>
      <c r="I405" s="52">
        <v>1.1565000000000001</v>
      </c>
      <c r="J405" s="52">
        <v>0</v>
      </c>
      <c r="K405" s="52">
        <v>0.16950000000000001</v>
      </c>
      <c r="L405" s="52">
        <v>0</v>
      </c>
      <c r="M405" s="52">
        <v>20.574000000000002</v>
      </c>
      <c r="N405" s="53">
        <v>788.29</v>
      </c>
      <c r="O405" s="52">
        <v>20.574000000000002</v>
      </c>
      <c r="P405" s="53">
        <v>788.29</v>
      </c>
      <c r="Q405" s="22">
        <v>2.609953189815931E-2</v>
      </c>
      <c r="R405" s="52">
        <v>71.099999999999994</v>
      </c>
      <c r="S405" s="21">
        <v>1.8556767179591267</v>
      </c>
      <c r="T405" s="21">
        <v>1565.9719138895584</v>
      </c>
      <c r="U405" s="21">
        <v>111.3406030775476</v>
      </c>
      <c r="V405" s="279">
        <f t="shared" si="6"/>
        <v>102.14734227297944</v>
      </c>
    </row>
    <row r="406" spans="1:22" ht="15.95" customHeight="1" x14ac:dyDescent="0.25">
      <c r="A406" s="276" t="s">
        <v>34</v>
      </c>
      <c r="B406" s="23" t="s">
        <v>40</v>
      </c>
      <c r="C406" s="24">
        <v>1</v>
      </c>
      <c r="D406" s="25" t="s">
        <v>311</v>
      </c>
      <c r="E406" s="25" t="s">
        <v>36</v>
      </c>
      <c r="F406" s="24">
        <v>18</v>
      </c>
      <c r="G406" s="24">
        <v>1975</v>
      </c>
      <c r="H406" s="26">
        <v>15.632000000000001</v>
      </c>
      <c r="I406" s="26">
        <v>0.81599999999999995</v>
      </c>
      <c r="J406" s="26"/>
      <c r="K406" s="26">
        <v>6.7000000000000004E-2</v>
      </c>
      <c r="L406" s="26"/>
      <c r="M406" s="26">
        <v>14.816000000000001</v>
      </c>
      <c r="N406" s="27">
        <v>556.66</v>
      </c>
      <c r="O406" s="26">
        <v>14.816000000000001</v>
      </c>
      <c r="P406" s="27">
        <v>556.66</v>
      </c>
      <c r="Q406" s="28">
        <v>2.6615887615420546E-2</v>
      </c>
      <c r="R406" s="26">
        <v>83.494</v>
      </c>
      <c r="S406" s="29">
        <v>2.222266920561923</v>
      </c>
      <c r="T406" s="29">
        <v>1596.9532569252326</v>
      </c>
      <c r="U406" s="29">
        <v>133.33601523371539</v>
      </c>
      <c r="V406" s="279">
        <f t="shared" si="6"/>
        <v>122.32661948047283</v>
      </c>
    </row>
    <row r="407" spans="1:22" ht="15.95" customHeight="1" x14ac:dyDescent="0.25">
      <c r="A407" s="276" t="s">
        <v>34</v>
      </c>
      <c r="B407" s="23" t="s">
        <v>40</v>
      </c>
      <c r="C407" s="24">
        <v>2</v>
      </c>
      <c r="D407" s="25" t="s">
        <v>404</v>
      </c>
      <c r="E407" s="25" t="s">
        <v>36</v>
      </c>
      <c r="F407" s="24">
        <v>80</v>
      </c>
      <c r="G407" s="24">
        <v>1961</v>
      </c>
      <c r="H407" s="26">
        <v>40.278999999999996</v>
      </c>
      <c r="I407" s="26">
        <v>3.8759999999999999</v>
      </c>
      <c r="J407" s="26"/>
      <c r="K407" s="26">
        <v>0.78990000000000005</v>
      </c>
      <c r="L407" s="26"/>
      <c r="M407" s="26">
        <v>36.402999999999999</v>
      </c>
      <c r="N407" s="27">
        <v>1343.89</v>
      </c>
      <c r="O407" s="26">
        <v>36.402999999999999</v>
      </c>
      <c r="P407" s="27">
        <v>1343.89</v>
      </c>
      <c r="Q407" s="28">
        <v>2.70877824821972E-2</v>
      </c>
      <c r="R407" s="26">
        <v>83.494</v>
      </c>
      <c r="S407" s="29">
        <v>2.2616673105685732</v>
      </c>
      <c r="T407" s="29">
        <v>1625.2669489318321</v>
      </c>
      <c r="U407" s="29">
        <v>135.70003863411438</v>
      </c>
      <c r="V407" s="279">
        <f t="shared" si="6"/>
        <v>124.49544828817832</v>
      </c>
    </row>
    <row r="408" spans="1:22" ht="15.95" customHeight="1" x14ac:dyDescent="0.25">
      <c r="A408" s="276" t="s">
        <v>34</v>
      </c>
      <c r="B408" s="23" t="s">
        <v>230</v>
      </c>
      <c r="C408" s="24">
        <v>10</v>
      </c>
      <c r="D408" s="25" t="s">
        <v>229</v>
      </c>
      <c r="E408" s="25" t="s">
        <v>36</v>
      </c>
      <c r="F408" s="24">
        <v>6</v>
      </c>
      <c r="G408" s="24">
        <v>1900</v>
      </c>
      <c r="H408" s="26">
        <v>7.0270000000000001</v>
      </c>
      <c r="I408" s="26">
        <v>0</v>
      </c>
      <c r="J408" s="26">
        <v>0</v>
      </c>
      <c r="K408" s="26">
        <v>0</v>
      </c>
      <c r="L408" s="26">
        <v>0</v>
      </c>
      <c r="M408" s="26">
        <v>7.0270000000000001</v>
      </c>
      <c r="N408" s="27">
        <v>259.27999999999997</v>
      </c>
      <c r="O408" s="26">
        <v>7.0270000000000001</v>
      </c>
      <c r="P408" s="27">
        <v>259.28000000600002</v>
      </c>
      <c r="Q408" s="28">
        <v>2.7101974698539755E-2</v>
      </c>
      <c r="R408" s="26">
        <v>88.399000000000001</v>
      </c>
      <c r="S408" s="29">
        <v>2.3957874613762158</v>
      </c>
      <c r="T408" s="29">
        <v>1626.1184819123853</v>
      </c>
      <c r="U408" s="29">
        <v>143.74724768257295</v>
      </c>
      <c r="V408" s="279">
        <f t="shared" si="6"/>
        <v>131.87820888309443</v>
      </c>
    </row>
    <row r="409" spans="1:22" ht="15.95" customHeight="1" x14ac:dyDescent="0.2">
      <c r="A409" s="277" t="s">
        <v>34</v>
      </c>
      <c r="B409" s="54" t="s">
        <v>156</v>
      </c>
      <c r="C409" s="55">
        <v>4</v>
      </c>
      <c r="D409" s="62" t="s">
        <v>363</v>
      </c>
      <c r="E409" s="63" t="s">
        <v>61</v>
      </c>
      <c r="F409" s="64">
        <v>6</v>
      </c>
      <c r="G409" s="64">
        <v>1990</v>
      </c>
      <c r="H409" s="58">
        <v>8.9410000000000007</v>
      </c>
      <c r="I409" s="58"/>
      <c r="J409" s="58"/>
      <c r="K409" s="58"/>
      <c r="L409" s="58"/>
      <c r="M409" s="58">
        <v>8.9410000000000007</v>
      </c>
      <c r="N409" s="65">
        <v>321.16000000000003</v>
      </c>
      <c r="O409" s="58">
        <v>8.9410000000000007</v>
      </c>
      <c r="P409" s="65">
        <v>321.16000000000003</v>
      </c>
      <c r="Q409" s="60">
        <v>2.7839706065512518E-2</v>
      </c>
      <c r="R409" s="58">
        <v>100.28</v>
      </c>
      <c r="S409" s="61">
        <v>2.7917657242495952</v>
      </c>
      <c r="T409" s="61">
        <v>1670.3823639307511</v>
      </c>
      <c r="U409" s="61">
        <v>167.50594345497572</v>
      </c>
      <c r="V409" s="279">
        <f t="shared" si="6"/>
        <v>153.67517748162908</v>
      </c>
    </row>
    <row r="410" spans="1:22" ht="15.95" customHeight="1" x14ac:dyDescent="0.2">
      <c r="A410" s="277" t="s">
        <v>34</v>
      </c>
      <c r="B410" s="54" t="s">
        <v>156</v>
      </c>
      <c r="C410" s="55">
        <v>5</v>
      </c>
      <c r="D410" s="62" t="s">
        <v>488</v>
      </c>
      <c r="E410" s="63" t="s">
        <v>61</v>
      </c>
      <c r="F410" s="64">
        <v>4</v>
      </c>
      <c r="G410" s="64">
        <v>1972</v>
      </c>
      <c r="H410" s="58">
        <v>4.7117000000000004</v>
      </c>
      <c r="I410" s="58"/>
      <c r="J410" s="58"/>
      <c r="K410" s="58"/>
      <c r="L410" s="58"/>
      <c r="M410" s="58">
        <v>4.7117000000000004</v>
      </c>
      <c r="N410" s="65">
        <v>167.13</v>
      </c>
      <c r="O410" s="58">
        <v>4.7117000000000004</v>
      </c>
      <c r="P410" s="65">
        <v>167.13</v>
      </c>
      <c r="Q410" s="60">
        <v>2.819182672171364E-2</v>
      </c>
      <c r="R410" s="58">
        <v>100.28</v>
      </c>
      <c r="S410" s="61">
        <v>2.827076383653444</v>
      </c>
      <c r="T410" s="61">
        <v>1691.5096033028183</v>
      </c>
      <c r="U410" s="61">
        <v>169.62458301920663</v>
      </c>
      <c r="V410" s="279">
        <f t="shared" si="6"/>
        <v>155.61888350385928</v>
      </c>
    </row>
    <row r="411" spans="1:22" ht="15.95" customHeight="1" x14ac:dyDescent="0.25">
      <c r="A411" s="276" t="s">
        <v>34</v>
      </c>
      <c r="B411" s="23" t="s">
        <v>81</v>
      </c>
      <c r="C411" s="24">
        <v>1</v>
      </c>
      <c r="D411" s="25" t="s">
        <v>215</v>
      </c>
      <c r="E411" s="25" t="s">
        <v>36</v>
      </c>
      <c r="F411" s="24">
        <v>12</v>
      </c>
      <c r="G411" s="24">
        <v>1987</v>
      </c>
      <c r="H411" s="26">
        <v>8.94</v>
      </c>
      <c r="I411" s="26">
        <v>0.19497300000000001</v>
      </c>
      <c r="J411" s="26">
        <v>1.6756E-2</v>
      </c>
      <c r="K411" s="26">
        <v>-4.1973000000000003E-2</v>
      </c>
      <c r="L411" s="26">
        <v>0.87702400000000003</v>
      </c>
      <c r="M411" s="26">
        <v>8.7702439999999999</v>
      </c>
      <c r="N411" s="27">
        <v>310.43</v>
      </c>
      <c r="O411" s="26">
        <v>8.7702439999999999</v>
      </c>
      <c r="P411" s="27">
        <v>310.43</v>
      </c>
      <c r="Q411" s="28">
        <v>2.8250000000000001E-2</v>
      </c>
      <c r="R411" s="26">
        <v>117.9</v>
      </c>
      <c r="S411" s="29">
        <v>3.3306750000000003</v>
      </c>
      <c r="T411" s="29">
        <v>1695</v>
      </c>
      <c r="U411" s="29">
        <v>199.84049999999999</v>
      </c>
      <c r="V411" s="279">
        <f t="shared" si="6"/>
        <v>183.3399082568807</v>
      </c>
    </row>
    <row r="412" spans="1:22" ht="15.95" customHeight="1" x14ac:dyDescent="0.2">
      <c r="A412" s="277" t="s">
        <v>34</v>
      </c>
      <c r="B412" s="54" t="s">
        <v>156</v>
      </c>
      <c r="C412" s="55">
        <v>3</v>
      </c>
      <c r="D412" s="62" t="s">
        <v>362</v>
      </c>
      <c r="E412" s="63" t="s">
        <v>61</v>
      </c>
      <c r="F412" s="64">
        <v>8</v>
      </c>
      <c r="G412" s="64">
        <v>1979</v>
      </c>
      <c r="H412" s="58">
        <v>10.854000000000001</v>
      </c>
      <c r="I412" s="58"/>
      <c r="J412" s="58"/>
      <c r="K412" s="58"/>
      <c r="L412" s="58"/>
      <c r="M412" s="58">
        <v>10.854000000000001</v>
      </c>
      <c r="N412" s="65">
        <v>381.84</v>
      </c>
      <c r="O412" s="58">
        <v>10.854000000000001</v>
      </c>
      <c r="P412" s="65">
        <v>381.84</v>
      </c>
      <c r="Q412" s="60">
        <v>2.8425518541797617E-2</v>
      </c>
      <c r="R412" s="58">
        <v>100.28</v>
      </c>
      <c r="S412" s="61">
        <v>2.850510999371465</v>
      </c>
      <c r="T412" s="61">
        <v>1705.531112507857</v>
      </c>
      <c r="U412" s="61">
        <v>171.0306599622879</v>
      </c>
      <c r="V412" s="279">
        <f t="shared" si="6"/>
        <v>156.90886235072284</v>
      </c>
    </row>
    <row r="413" spans="1:22" ht="15.95" customHeight="1" x14ac:dyDescent="0.25">
      <c r="A413" s="276" t="s">
        <v>34</v>
      </c>
      <c r="B413" s="23" t="s">
        <v>40</v>
      </c>
      <c r="C413" s="24">
        <v>3</v>
      </c>
      <c r="D413" s="25" t="s">
        <v>405</v>
      </c>
      <c r="E413" s="25" t="s">
        <v>36</v>
      </c>
      <c r="F413" s="24">
        <v>11</v>
      </c>
      <c r="G413" s="24">
        <v>1920</v>
      </c>
      <c r="H413" s="26">
        <v>17.696490000000001</v>
      </c>
      <c r="I413" s="26">
        <v>0.81599999999999995</v>
      </c>
      <c r="J413" s="26">
        <v>1.5189999999999999</v>
      </c>
      <c r="K413" s="26">
        <v>-0.153</v>
      </c>
      <c r="L413" s="26"/>
      <c r="M413" s="26">
        <v>15.36149</v>
      </c>
      <c r="N413" s="27">
        <v>539.46</v>
      </c>
      <c r="O413" s="26">
        <v>8.7386169000000002</v>
      </c>
      <c r="P413" s="27">
        <v>306.88</v>
      </c>
      <c r="Q413" s="28">
        <v>2.8475680722106361E-2</v>
      </c>
      <c r="R413" s="26">
        <v>83.494</v>
      </c>
      <c r="S413" s="29">
        <v>2.3775484862115484</v>
      </c>
      <c r="T413" s="29">
        <v>1708.5408433263815</v>
      </c>
      <c r="U413" s="29">
        <v>142.65290917269289</v>
      </c>
      <c r="V413" s="279">
        <f t="shared" si="6"/>
        <v>130.87422859880081</v>
      </c>
    </row>
    <row r="414" spans="1:22" ht="15.95" customHeight="1" x14ac:dyDescent="0.25">
      <c r="A414" s="277" t="s">
        <v>34</v>
      </c>
      <c r="B414" s="54" t="s">
        <v>59</v>
      </c>
      <c r="C414" s="50">
        <v>7</v>
      </c>
      <c r="D414" s="51" t="s">
        <v>431</v>
      </c>
      <c r="E414" s="51" t="s">
        <v>61</v>
      </c>
      <c r="F414" s="50">
        <v>5</v>
      </c>
      <c r="G414" s="50" t="s">
        <v>37</v>
      </c>
      <c r="H414" s="52">
        <v>6.8</v>
      </c>
      <c r="I414" s="52">
        <v>0.31540000000000001</v>
      </c>
      <c r="J414" s="52">
        <v>0.99880000000000002</v>
      </c>
      <c r="K414" s="52">
        <v>-6.0400000000000002E-2</v>
      </c>
      <c r="L414" s="52">
        <v>0</v>
      </c>
      <c r="M414" s="52">
        <v>5.5461999999999998</v>
      </c>
      <c r="N414" s="53">
        <v>192.6</v>
      </c>
      <c r="O414" s="52">
        <v>5.5461999999999998</v>
      </c>
      <c r="P414" s="53">
        <v>192.6</v>
      </c>
      <c r="Q414" s="22">
        <v>2.8796469366562823E-2</v>
      </c>
      <c r="R414" s="52">
        <v>71.099999999999994</v>
      </c>
      <c r="S414" s="21">
        <v>2.0474289719626166</v>
      </c>
      <c r="T414" s="21">
        <v>1727.7881619937693</v>
      </c>
      <c r="U414" s="21">
        <v>122.84573831775698</v>
      </c>
      <c r="V414" s="279">
        <f t="shared" si="6"/>
        <v>112.70251221812566</v>
      </c>
    </row>
    <row r="415" spans="1:22" ht="15.95" customHeight="1" x14ac:dyDescent="0.25">
      <c r="A415" s="277" t="s">
        <v>34</v>
      </c>
      <c r="B415" s="54" t="s">
        <v>59</v>
      </c>
      <c r="C415" s="50">
        <v>8</v>
      </c>
      <c r="D415" s="51" t="s">
        <v>158</v>
      </c>
      <c r="E415" s="51" t="s">
        <v>61</v>
      </c>
      <c r="F415" s="50">
        <v>17</v>
      </c>
      <c r="G415" s="50" t="s">
        <v>37</v>
      </c>
      <c r="H415" s="52">
        <v>23.8</v>
      </c>
      <c r="I415" s="52">
        <v>1.4194</v>
      </c>
      <c r="J415" s="52">
        <v>0</v>
      </c>
      <c r="K415" s="52">
        <v>-0.2974</v>
      </c>
      <c r="L415" s="52">
        <v>0</v>
      </c>
      <c r="M415" s="52">
        <v>22.678000000000001</v>
      </c>
      <c r="N415" s="53">
        <v>781.76</v>
      </c>
      <c r="O415" s="52">
        <v>22.678000000000001</v>
      </c>
      <c r="P415" s="53">
        <v>781.76</v>
      </c>
      <c r="Q415" s="22">
        <v>2.9008902988129352E-2</v>
      </c>
      <c r="R415" s="52">
        <v>71.099999999999994</v>
      </c>
      <c r="S415" s="21">
        <v>2.0625330024559969</v>
      </c>
      <c r="T415" s="21">
        <v>1740.5341792877612</v>
      </c>
      <c r="U415" s="21">
        <v>123.7519801473598</v>
      </c>
      <c r="V415" s="279">
        <f t="shared" si="6"/>
        <v>113.53392674069705</v>
      </c>
    </row>
    <row r="416" spans="1:22" ht="15.95" customHeight="1" x14ac:dyDescent="0.25">
      <c r="A416" s="276" t="s">
        <v>34</v>
      </c>
      <c r="B416" s="23" t="s">
        <v>40</v>
      </c>
      <c r="C416" s="24">
        <v>4</v>
      </c>
      <c r="D416" s="25" t="s">
        <v>188</v>
      </c>
      <c r="E416" s="25" t="s">
        <v>36</v>
      </c>
      <c r="F416" s="24">
        <v>5</v>
      </c>
      <c r="G416" s="24">
        <v>1959</v>
      </c>
      <c r="H416" s="26">
        <v>9.6020000000000003</v>
      </c>
      <c r="I416" s="26">
        <v>0.51</v>
      </c>
      <c r="J416" s="26"/>
      <c r="K416" s="26">
        <v>5.0999999999999997E-2</v>
      </c>
      <c r="L416" s="26"/>
      <c r="M416" s="26">
        <v>9.0920000000000005</v>
      </c>
      <c r="N416" s="27">
        <v>311.52</v>
      </c>
      <c r="O416" s="26">
        <v>6.3397370000000004</v>
      </c>
      <c r="P416" s="27">
        <v>217.22</v>
      </c>
      <c r="Q416" s="28">
        <v>2.918578860141792E-2</v>
      </c>
      <c r="R416" s="26">
        <v>83.494</v>
      </c>
      <c r="S416" s="29">
        <v>2.436838233486788</v>
      </c>
      <c r="T416" s="29">
        <v>1751.1473160850753</v>
      </c>
      <c r="U416" s="29">
        <v>146.21029400920727</v>
      </c>
      <c r="V416" s="279">
        <f t="shared" si="6"/>
        <v>134.13788441211676</v>
      </c>
    </row>
    <row r="417" spans="1:22" ht="15.95" customHeight="1" x14ac:dyDescent="0.25">
      <c r="A417" s="276" t="s">
        <v>34</v>
      </c>
      <c r="B417" s="23" t="s">
        <v>40</v>
      </c>
      <c r="C417" s="24">
        <v>5</v>
      </c>
      <c r="D417" s="25" t="s">
        <v>103</v>
      </c>
      <c r="E417" s="25" t="s">
        <v>36</v>
      </c>
      <c r="F417" s="24">
        <v>5</v>
      </c>
      <c r="G417" s="24">
        <v>1926</v>
      </c>
      <c r="H417" s="26">
        <v>9.3119990000000001</v>
      </c>
      <c r="I417" s="26">
        <v>0.30599999999999999</v>
      </c>
      <c r="J417" s="26">
        <v>1.815669</v>
      </c>
      <c r="K417" s="26">
        <v>0.153</v>
      </c>
      <c r="L417" s="26"/>
      <c r="M417" s="26">
        <v>7.1903300000000003</v>
      </c>
      <c r="N417" s="27">
        <v>245.89</v>
      </c>
      <c r="O417" s="26">
        <v>7.1903309000000002</v>
      </c>
      <c r="P417" s="27">
        <v>245.89</v>
      </c>
      <c r="Q417" s="28">
        <v>2.9242063117654239E-2</v>
      </c>
      <c r="R417" s="26">
        <v>83.494</v>
      </c>
      <c r="S417" s="29">
        <v>2.4415368179454231</v>
      </c>
      <c r="T417" s="29">
        <v>1754.5237870592543</v>
      </c>
      <c r="U417" s="29">
        <v>146.49220907672537</v>
      </c>
      <c r="V417" s="279">
        <f t="shared" si="6"/>
        <v>134.39652208873886</v>
      </c>
    </row>
    <row r="418" spans="1:22" ht="15.95" customHeight="1" x14ac:dyDescent="0.25">
      <c r="A418" s="276" t="s">
        <v>34</v>
      </c>
      <c r="B418" s="23" t="s">
        <v>40</v>
      </c>
      <c r="C418" s="24">
        <v>6</v>
      </c>
      <c r="D418" s="25" t="s">
        <v>312</v>
      </c>
      <c r="E418" s="25" t="s">
        <v>36</v>
      </c>
      <c r="F418" s="24">
        <v>11</v>
      </c>
      <c r="G418" s="24">
        <v>1955</v>
      </c>
      <c r="H418" s="26">
        <v>12.292999999999999</v>
      </c>
      <c r="I418" s="26">
        <v>0.61199999999999999</v>
      </c>
      <c r="J418" s="26"/>
      <c r="K418" s="26">
        <v>-0.12510299999999999</v>
      </c>
      <c r="L418" s="26"/>
      <c r="M418" s="26">
        <v>11.680999999999999</v>
      </c>
      <c r="N418" s="27">
        <v>399.32</v>
      </c>
      <c r="O418" s="26">
        <v>10.0028393</v>
      </c>
      <c r="P418" s="27">
        <v>341.95</v>
      </c>
      <c r="Q418" s="28">
        <v>2.9252344787249598E-2</v>
      </c>
      <c r="R418" s="26">
        <v>83.494</v>
      </c>
      <c r="S418" s="29">
        <v>2.4423952756666178</v>
      </c>
      <c r="T418" s="29">
        <v>1755.140687234976</v>
      </c>
      <c r="U418" s="29">
        <v>146.54371653999709</v>
      </c>
      <c r="V418" s="279">
        <f t="shared" si="6"/>
        <v>134.44377664219917</v>
      </c>
    </row>
    <row r="419" spans="1:22" ht="15.95" customHeight="1" x14ac:dyDescent="0.2">
      <c r="A419" s="277" t="s">
        <v>34</v>
      </c>
      <c r="B419" s="54" t="s">
        <v>156</v>
      </c>
      <c r="C419" s="55">
        <v>6</v>
      </c>
      <c r="D419" s="62" t="s">
        <v>358</v>
      </c>
      <c r="E419" s="63" t="s">
        <v>61</v>
      </c>
      <c r="F419" s="64">
        <v>12</v>
      </c>
      <c r="G419" s="64">
        <v>1963</v>
      </c>
      <c r="H419" s="58">
        <v>17.8</v>
      </c>
      <c r="I419" s="58">
        <v>0.35699999999999998</v>
      </c>
      <c r="J419" s="58">
        <v>1.92</v>
      </c>
      <c r="K419" s="58">
        <v>5.0999999999999997E-2</v>
      </c>
      <c r="L419" s="58"/>
      <c r="M419" s="58">
        <v>15.472000000000001</v>
      </c>
      <c r="N419" s="65">
        <v>527.23</v>
      </c>
      <c r="O419" s="58">
        <v>15.472000000000001</v>
      </c>
      <c r="P419" s="65">
        <v>527.23</v>
      </c>
      <c r="Q419" s="60">
        <v>2.9345826299717392E-2</v>
      </c>
      <c r="R419" s="58">
        <v>100.28</v>
      </c>
      <c r="S419" s="61">
        <v>2.9427994613356603</v>
      </c>
      <c r="T419" s="61">
        <v>1760.7495779830435</v>
      </c>
      <c r="U419" s="61">
        <v>176.56796768013962</v>
      </c>
      <c r="V419" s="279">
        <f t="shared" si="6"/>
        <v>161.98896117443999</v>
      </c>
    </row>
    <row r="420" spans="1:22" ht="15.95" customHeight="1" x14ac:dyDescent="0.2">
      <c r="A420" s="277" t="s">
        <v>34</v>
      </c>
      <c r="B420" s="54" t="s">
        <v>156</v>
      </c>
      <c r="C420" s="55">
        <v>2</v>
      </c>
      <c r="D420" s="62" t="s">
        <v>361</v>
      </c>
      <c r="E420" s="63" t="s">
        <v>61</v>
      </c>
      <c r="F420" s="64">
        <v>3</v>
      </c>
      <c r="G420" s="64">
        <v>1961</v>
      </c>
      <c r="H420" s="58">
        <v>5.59</v>
      </c>
      <c r="I420" s="58"/>
      <c r="J420" s="58"/>
      <c r="K420" s="58"/>
      <c r="L420" s="58"/>
      <c r="M420" s="58">
        <v>5.59</v>
      </c>
      <c r="N420" s="65">
        <v>187.01</v>
      </c>
      <c r="O420" s="58">
        <v>5.59</v>
      </c>
      <c r="P420" s="65">
        <v>187.01</v>
      </c>
      <c r="Q420" s="60">
        <v>2.989144965509866E-2</v>
      </c>
      <c r="R420" s="58">
        <v>100.28</v>
      </c>
      <c r="S420" s="61">
        <v>2.9975145714132938</v>
      </c>
      <c r="T420" s="61">
        <v>1793.4869793059197</v>
      </c>
      <c r="U420" s="61">
        <v>179.85087428479764</v>
      </c>
      <c r="V420" s="279">
        <f t="shared" si="6"/>
        <v>165.00080209614461</v>
      </c>
    </row>
    <row r="421" spans="1:22" ht="15.95" customHeight="1" x14ac:dyDescent="0.2">
      <c r="A421" s="276" t="s">
        <v>34</v>
      </c>
      <c r="B421" s="23" t="s">
        <v>41</v>
      </c>
      <c r="C421" s="37">
        <v>10</v>
      </c>
      <c r="D421" s="38" t="s">
        <v>58</v>
      </c>
      <c r="E421" s="39"/>
      <c r="F421" s="49">
        <v>4</v>
      </c>
      <c r="G421" s="46" t="s">
        <v>37</v>
      </c>
      <c r="H421" s="42">
        <v>6.52</v>
      </c>
      <c r="I421" s="42">
        <v>7.0000000000000007E-2</v>
      </c>
      <c r="J421" s="42">
        <v>0.56999999999999995</v>
      </c>
      <c r="K421" s="42">
        <v>0.03</v>
      </c>
      <c r="L421" s="42">
        <v>1.0529999999999999</v>
      </c>
      <c r="M421" s="42">
        <v>4.7969999999999997</v>
      </c>
      <c r="N421" s="43">
        <v>191.55</v>
      </c>
      <c r="O421" s="42">
        <v>5.85</v>
      </c>
      <c r="P421" s="43">
        <v>191.55</v>
      </c>
      <c r="Q421" s="44">
        <v>3.0540328895849643E-2</v>
      </c>
      <c r="R421" s="45">
        <v>81.5</v>
      </c>
      <c r="S421" s="41">
        <v>2.4890368050117457</v>
      </c>
      <c r="T421" s="41">
        <v>1832.4197337509786</v>
      </c>
      <c r="U421" s="41">
        <v>149.34220830070475</v>
      </c>
      <c r="V421" s="279">
        <f t="shared" si="6"/>
        <v>137.01120027587592</v>
      </c>
    </row>
    <row r="422" spans="1:22" ht="15.95" customHeight="1" x14ac:dyDescent="0.25">
      <c r="A422" s="277" t="s">
        <v>34</v>
      </c>
      <c r="B422" s="54" t="s">
        <v>59</v>
      </c>
      <c r="C422" s="50">
        <v>9</v>
      </c>
      <c r="D422" s="51" t="s">
        <v>432</v>
      </c>
      <c r="E422" s="51" t="s">
        <v>61</v>
      </c>
      <c r="F422" s="50">
        <v>12</v>
      </c>
      <c r="G422" s="50" t="s">
        <v>37</v>
      </c>
      <c r="H422" s="52">
        <v>17.200000000000003</v>
      </c>
      <c r="I422" s="52">
        <v>1.0513999999999999</v>
      </c>
      <c r="J422" s="52">
        <v>0</v>
      </c>
      <c r="K422" s="52">
        <v>-8.2400000000000001E-2</v>
      </c>
      <c r="L422" s="52">
        <v>0</v>
      </c>
      <c r="M422" s="52">
        <v>16.231000000000002</v>
      </c>
      <c r="N422" s="53">
        <v>529.6</v>
      </c>
      <c r="O422" s="52">
        <v>16.231000000000002</v>
      </c>
      <c r="P422" s="53">
        <v>529.6</v>
      </c>
      <c r="Q422" s="22">
        <v>3.0647658610271904E-2</v>
      </c>
      <c r="R422" s="52">
        <v>71.099999999999994</v>
      </c>
      <c r="S422" s="21">
        <v>2.1790485271903322</v>
      </c>
      <c r="T422" s="21">
        <v>1838.8595166163143</v>
      </c>
      <c r="U422" s="21">
        <v>130.74291163141993</v>
      </c>
      <c r="V422" s="279">
        <f t="shared" si="6"/>
        <v>119.94762534992653</v>
      </c>
    </row>
    <row r="423" spans="1:22" ht="15.95" customHeight="1" x14ac:dyDescent="0.25">
      <c r="A423" s="276" t="s">
        <v>34</v>
      </c>
      <c r="B423" s="23" t="s">
        <v>40</v>
      </c>
      <c r="C423" s="24">
        <v>7</v>
      </c>
      <c r="D423" s="25" t="s">
        <v>279</v>
      </c>
      <c r="E423" s="25" t="s">
        <v>36</v>
      </c>
      <c r="F423" s="24">
        <v>8</v>
      </c>
      <c r="G423" s="24">
        <v>1925</v>
      </c>
      <c r="H423" s="26">
        <v>11.74</v>
      </c>
      <c r="I423" s="26">
        <v>0.153</v>
      </c>
      <c r="J423" s="26"/>
      <c r="K423" s="26">
        <v>-2E-3</v>
      </c>
      <c r="L423" s="26"/>
      <c r="M423" s="26">
        <v>11.587</v>
      </c>
      <c r="N423" s="27">
        <v>368.39</v>
      </c>
      <c r="O423" s="26">
        <v>3.9341512000000001</v>
      </c>
      <c r="P423" s="27">
        <v>125.08</v>
      </c>
      <c r="Q423" s="28">
        <v>3.1453079629037414E-2</v>
      </c>
      <c r="R423" s="26">
        <v>83.494</v>
      </c>
      <c r="S423" s="29">
        <v>2.6261434305468501</v>
      </c>
      <c r="T423" s="29">
        <v>1887.1847777422447</v>
      </c>
      <c r="U423" s="29">
        <v>157.56860583281099</v>
      </c>
      <c r="V423" s="279">
        <f t="shared" si="6"/>
        <v>144.55835397505595</v>
      </c>
    </row>
    <row r="424" spans="1:22" ht="15.95" customHeight="1" x14ac:dyDescent="0.25">
      <c r="A424" s="276" t="s">
        <v>34</v>
      </c>
      <c r="B424" s="23" t="s">
        <v>40</v>
      </c>
      <c r="C424" s="24">
        <v>8</v>
      </c>
      <c r="D424" s="25" t="s">
        <v>157</v>
      </c>
      <c r="E424" s="25" t="s">
        <v>36</v>
      </c>
      <c r="F424" s="24">
        <v>5</v>
      </c>
      <c r="G424" s="24">
        <v>1934</v>
      </c>
      <c r="H424" s="26">
        <v>4.9550000000000001</v>
      </c>
      <c r="I424" s="26"/>
      <c r="J424" s="26"/>
      <c r="K424" s="26"/>
      <c r="L424" s="26"/>
      <c r="M424" s="26">
        <v>4.9550000000000001</v>
      </c>
      <c r="N424" s="27">
        <v>155.12</v>
      </c>
      <c r="O424" s="26">
        <v>4.9550000000000001</v>
      </c>
      <c r="P424" s="27">
        <v>155.12</v>
      </c>
      <c r="Q424" s="28">
        <v>3.1943011861784422E-2</v>
      </c>
      <c r="R424" s="26">
        <v>83.494</v>
      </c>
      <c r="S424" s="29">
        <v>2.6670498323878284</v>
      </c>
      <c r="T424" s="29">
        <v>1916.5807117070651</v>
      </c>
      <c r="U424" s="29">
        <v>160.02298994326969</v>
      </c>
      <c r="V424" s="279">
        <f t="shared" si="6"/>
        <v>146.81008251676118</v>
      </c>
    </row>
    <row r="425" spans="1:22" ht="15.95" customHeight="1" x14ac:dyDescent="0.25">
      <c r="A425" s="276" t="s">
        <v>34</v>
      </c>
      <c r="B425" s="23" t="s">
        <v>38</v>
      </c>
      <c r="C425" s="24">
        <v>1</v>
      </c>
      <c r="D425" s="25" t="s">
        <v>275</v>
      </c>
      <c r="E425" s="25" t="s">
        <v>36</v>
      </c>
      <c r="F425" s="24">
        <v>23</v>
      </c>
      <c r="G425" s="24">
        <v>1900</v>
      </c>
      <c r="H425" s="26">
        <v>36.6</v>
      </c>
      <c r="I425" s="26">
        <v>2.0910000000000002</v>
      </c>
      <c r="J425" s="26">
        <v>0</v>
      </c>
      <c r="K425" s="26">
        <v>0</v>
      </c>
      <c r="L425" s="26">
        <v>0</v>
      </c>
      <c r="M425" s="26">
        <v>34.509</v>
      </c>
      <c r="N425" s="27">
        <v>1428.02</v>
      </c>
      <c r="O425" s="26">
        <v>34.509</v>
      </c>
      <c r="P425" s="27">
        <v>1052.48</v>
      </c>
      <c r="Q425" s="28">
        <v>3.2788271511097596E-2</v>
      </c>
      <c r="R425" s="26">
        <v>61.25800000000001</v>
      </c>
      <c r="S425" s="29">
        <v>2.0085439362268169</v>
      </c>
      <c r="T425" s="29">
        <v>1967.2962906658558</v>
      </c>
      <c r="U425" s="29">
        <v>120.51263617360902</v>
      </c>
      <c r="V425" s="279">
        <f t="shared" si="6"/>
        <v>110.56205153542112</v>
      </c>
    </row>
    <row r="426" spans="1:22" ht="15.95" customHeight="1" x14ac:dyDescent="0.25">
      <c r="A426" s="276" t="s">
        <v>34</v>
      </c>
      <c r="B426" s="23" t="s">
        <v>38</v>
      </c>
      <c r="C426" s="24">
        <v>2</v>
      </c>
      <c r="D426" s="25" t="s">
        <v>383</v>
      </c>
      <c r="E426" s="25" t="s">
        <v>36</v>
      </c>
      <c r="F426" s="24">
        <v>14</v>
      </c>
      <c r="G426" s="24">
        <v>1923</v>
      </c>
      <c r="H426" s="26">
        <v>27.318999999999999</v>
      </c>
      <c r="I426" s="26">
        <v>0</v>
      </c>
      <c r="J426" s="26">
        <v>0</v>
      </c>
      <c r="K426" s="26">
        <v>0</v>
      </c>
      <c r="L426" s="26">
        <v>0</v>
      </c>
      <c r="M426" s="26">
        <v>27.319001</v>
      </c>
      <c r="N426" s="27">
        <v>1183.05</v>
      </c>
      <c r="O426" s="26">
        <v>27.318999999999999</v>
      </c>
      <c r="P426" s="27">
        <v>795.25</v>
      </c>
      <c r="Q426" s="28">
        <v>3.4352719270669602E-2</v>
      </c>
      <c r="R426" s="26">
        <v>61.25800000000001</v>
      </c>
      <c r="S426" s="29">
        <v>2.104378877082679</v>
      </c>
      <c r="T426" s="29">
        <v>2061.1631562401758</v>
      </c>
      <c r="U426" s="29">
        <v>126.26273262496072</v>
      </c>
      <c r="V426" s="279">
        <f t="shared" si="6"/>
        <v>115.83736938069789</v>
      </c>
    </row>
    <row r="427" spans="1:22" ht="15.95" customHeight="1" x14ac:dyDescent="0.25">
      <c r="A427" s="276" t="s">
        <v>34</v>
      </c>
      <c r="B427" s="23" t="s">
        <v>38</v>
      </c>
      <c r="C427" s="24">
        <v>3</v>
      </c>
      <c r="D427" s="25" t="s">
        <v>184</v>
      </c>
      <c r="E427" s="25" t="s">
        <v>36</v>
      </c>
      <c r="F427" s="24">
        <v>11</v>
      </c>
      <c r="G427" s="24">
        <v>1938</v>
      </c>
      <c r="H427" s="26">
        <v>9.6549999999999994</v>
      </c>
      <c r="I427" s="26">
        <v>0</v>
      </c>
      <c r="J427" s="26">
        <v>0</v>
      </c>
      <c r="K427" s="26">
        <v>0</v>
      </c>
      <c r="L427" s="26">
        <v>0</v>
      </c>
      <c r="M427" s="26">
        <v>9.6549999999999994</v>
      </c>
      <c r="N427" s="27">
        <v>269.64</v>
      </c>
      <c r="O427" s="26">
        <v>9.6549999999999994</v>
      </c>
      <c r="P427" s="27">
        <v>269.64</v>
      </c>
      <c r="Q427" s="28">
        <v>3.5807001928497256E-2</v>
      </c>
      <c r="R427" s="26">
        <v>61.25800000000001</v>
      </c>
      <c r="S427" s="29">
        <v>2.1934653241358855</v>
      </c>
      <c r="T427" s="29">
        <v>2148.420115709835</v>
      </c>
      <c r="U427" s="29">
        <v>131.6079194481531</v>
      </c>
      <c r="V427" s="279">
        <f t="shared" si="6"/>
        <v>120.74121050289274</v>
      </c>
    </row>
    <row r="428" spans="1:22" ht="15.95" customHeight="1" x14ac:dyDescent="0.25">
      <c r="A428" s="277" t="s">
        <v>34</v>
      </c>
      <c r="B428" s="54" t="s">
        <v>59</v>
      </c>
      <c r="C428" s="50">
        <v>10</v>
      </c>
      <c r="D428" s="51" t="s">
        <v>283</v>
      </c>
      <c r="E428" s="51" t="s">
        <v>61</v>
      </c>
      <c r="F428" s="50">
        <v>4</v>
      </c>
      <c r="G428" s="50" t="s">
        <v>37</v>
      </c>
      <c r="H428" s="52">
        <v>7.2</v>
      </c>
      <c r="I428" s="52">
        <v>0.15770000000000001</v>
      </c>
      <c r="J428" s="52">
        <v>1.1990000000000001</v>
      </c>
      <c r="K428" s="52">
        <v>-4.7000000000000002E-3</v>
      </c>
      <c r="L428" s="52">
        <v>0</v>
      </c>
      <c r="M428" s="52">
        <v>5.8479999999999999</v>
      </c>
      <c r="N428" s="53">
        <v>162.94</v>
      </c>
      <c r="O428" s="52">
        <v>5.8479999999999999</v>
      </c>
      <c r="P428" s="53">
        <v>162.9</v>
      </c>
      <c r="Q428" s="22">
        <v>3.589932473910374E-2</v>
      </c>
      <c r="R428" s="52">
        <v>71.099999999999994</v>
      </c>
      <c r="S428" s="21">
        <v>2.5524419889502759</v>
      </c>
      <c r="T428" s="21">
        <v>2153.9594843462246</v>
      </c>
      <c r="U428" s="21">
        <v>153.14651933701657</v>
      </c>
      <c r="V428" s="279">
        <f t="shared" si="6"/>
        <v>140.50139388717116</v>
      </c>
    </row>
    <row r="429" spans="1:22" ht="15.95" customHeight="1" x14ac:dyDescent="0.25">
      <c r="A429" s="276" t="s">
        <v>34</v>
      </c>
      <c r="B429" s="23" t="s">
        <v>38</v>
      </c>
      <c r="C429" s="24">
        <v>4</v>
      </c>
      <c r="D429" s="25" t="s">
        <v>185</v>
      </c>
      <c r="E429" s="25" t="s">
        <v>36</v>
      </c>
      <c r="F429" s="24">
        <v>12</v>
      </c>
      <c r="G429" s="24">
        <v>1936</v>
      </c>
      <c r="H429" s="26">
        <v>11.076000000000001</v>
      </c>
      <c r="I429" s="26">
        <v>0</v>
      </c>
      <c r="J429" s="26">
        <v>0</v>
      </c>
      <c r="K429" s="26">
        <v>0</v>
      </c>
      <c r="L429" s="26">
        <v>0</v>
      </c>
      <c r="M429" s="26">
        <v>11.076000000000001</v>
      </c>
      <c r="N429" s="27">
        <v>349.94</v>
      </c>
      <c r="O429" s="26">
        <v>11.076000000000001</v>
      </c>
      <c r="P429" s="27">
        <v>305.5</v>
      </c>
      <c r="Q429" s="28">
        <v>3.625531914893617E-2</v>
      </c>
      <c r="R429" s="26">
        <v>61.25800000000001</v>
      </c>
      <c r="S429" s="29">
        <v>2.2209283404255324</v>
      </c>
      <c r="T429" s="29">
        <v>2175.3191489361702</v>
      </c>
      <c r="U429" s="29">
        <v>133.25570042553196</v>
      </c>
      <c r="V429" s="279">
        <f t="shared" si="6"/>
        <v>122.25293617021279</v>
      </c>
    </row>
    <row r="430" spans="1:22" ht="15.95" customHeight="1" x14ac:dyDescent="0.25">
      <c r="A430" s="276" t="s">
        <v>34</v>
      </c>
      <c r="B430" s="23" t="s">
        <v>38</v>
      </c>
      <c r="C430" s="24">
        <v>5</v>
      </c>
      <c r="D430" s="25" t="s">
        <v>175</v>
      </c>
      <c r="E430" s="25" t="s">
        <v>36</v>
      </c>
      <c r="F430" s="24">
        <v>11</v>
      </c>
      <c r="G430" s="24">
        <v>1940</v>
      </c>
      <c r="H430" s="26">
        <v>16.776</v>
      </c>
      <c r="I430" s="26">
        <v>0.91851000000000005</v>
      </c>
      <c r="J430" s="26">
        <v>0</v>
      </c>
      <c r="K430" s="26">
        <v>0</v>
      </c>
      <c r="L430" s="26">
        <v>0</v>
      </c>
      <c r="M430" s="26">
        <v>15.85749</v>
      </c>
      <c r="N430" s="27">
        <v>643.1</v>
      </c>
      <c r="O430" s="26">
        <v>15.85749</v>
      </c>
      <c r="P430" s="27">
        <v>436.82</v>
      </c>
      <c r="Q430" s="28">
        <v>3.6302115287761554E-2</v>
      </c>
      <c r="R430" s="26">
        <v>61.25800000000001</v>
      </c>
      <c r="S430" s="29">
        <v>2.2237949782976978</v>
      </c>
      <c r="T430" s="29">
        <v>2178.1269172656935</v>
      </c>
      <c r="U430" s="29">
        <v>133.42769869786187</v>
      </c>
      <c r="V430" s="279">
        <f t="shared" si="6"/>
        <v>122.41073275033199</v>
      </c>
    </row>
    <row r="431" spans="1:22" ht="15.95" customHeight="1" x14ac:dyDescent="0.25">
      <c r="A431" s="276" t="s">
        <v>34</v>
      </c>
      <c r="B431" s="23" t="s">
        <v>40</v>
      </c>
      <c r="C431" s="24">
        <v>9</v>
      </c>
      <c r="D431" s="25" t="s">
        <v>93</v>
      </c>
      <c r="E431" s="25" t="s">
        <v>36</v>
      </c>
      <c r="F431" s="24">
        <v>3</v>
      </c>
      <c r="G431" s="24">
        <v>1955</v>
      </c>
      <c r="H431" s="26">
        <v>9.3017500000000002</v>
      </c>
      <c r="I431" s="26">
        <v>0.20399999999999999</v>
      </c>
      <c r="J431" s="26"/>
      <c r="K431" s="26">
        <v>7.6499999999999999E-2</v>
      </c>
      <c r="L431" s="26"/>
      <c r="M431" s="26">
        <v>9.0977499999999996</v>
      </c>
      <c r="N431" s="27">
        <v>249.66</v>
      </c>
      <c r="O431" s="26">
        <v>5.9551162</v>
      </c>
      <c r="P431" s="27">
        <v>163.41999999999999</v>
      </c>
      <c r="Q431" s="28">
        <v>3.6440559295067926E-2</v>
      </c>
      <c r="R431" s="26">
        <v>83.494</v>
      </c>
      <c r="S431" s="29">
        <v>3.0425680577824012</v>
      </c>
      <c r="T431" s="29">
        <v>2186.4335577040756</v>
      </c>
      <c r="U431" s="29">
        <v>182.55408346694409</v>
      </c>
      <c r="V431" s="279">
        <f t="shared" si="6"/>
        <v>167.4808105201322</v>
      </c>
    </row>
    <row r="432" spans="1:22" ht="15.95" customHeight="1" x14ac:dyDescent="0.25">
      <c r="A432" s="276" t="s">
        <v>34</v>
      </c>
      <c r="B432" s="23" t="s">
        <v>38</v>
      </c>
      <c r="C432" s="24">
        <v>6</v>
      </c>
      <c r="D432" s="25" t="s">
        <v>384</v>
      </c>
      <c r="E432" s="25" t="s">
        <v>36</v>
      </c>
      <c r="F432" s="24">
        <v>61</v>
      </c>
      <c r="G432" s="24">
        <v>1953</v>
      </c>
      <c r="H432" s="26">
        <v>26.835999999999999</v>
      </c>
      <c r="I432" s="26">
        <v>0</v>
      </c>
      <c r="J432" s="26">
        <v>0</v>
      </c>
      <c r="K432" s="26">
        <v>0</v>
      </c>
      <c r="L432" s="26">
        <v>0</v>
      </c>
      <c r="M432" s="26">
        <v>26.836002000000001</v>
      </c>
      <c r="N432" s="27">
        <v>2097.4</v>
      </c>
      <c r="O432" s="26">
        <v>26.835999999999999</v>
      </c>
      <c r="P432" s="27">
        <v>723.35</v>
      </c>
      <c r="Q432" s="28">
        <v>3.709960599986175E-2</v>
      </c>
      <c r="R432" s="26">
        <v>61.25800000000001</v>
      </c>
      <c r="S432" s="29">
        <v>2.2726476643395315</v>
      </c>
      <c r="T432" s="29">
        <v>2225.9763599917051</v>
      </c>
      <c r="U432" s="29">
        <v>136.35885986037189</v>
      </c>
      <c r="V432" s="279">
        <f t="shared" si="6"/>
        <v>125.09987143153384</v>
      </c>
    </row>
    <row r="433" spans="1:22" ht="15.95" customHeight="1" x14ac:dyDescent="0.25">
      <c r="A433" s="276" t="s">
        <v>34</v>
      </c>
      <c r="B433" s="23" t="s">
        <v>38</v>
      </c>
      <c r="C433" s="24">
        <v>7</v>
      </c>
      <c r="D433" s="25" t="s">
        <v>183</v>
      </c>
      <c r="E433" s="25" t="s">
        <v>36</v>
      </c>
      <c r="F433" s="24">
        <v>23</v>
      </c>
      <c r="G433" s="24">
        <v>1961</v>
      </c>
      <c r="H433" s="26">
        <v>38.408000000000001</v>
      </c>
      <c r="I433" s="26">
        <v>1.1654519999999999</v>
      </c>
      <c r="J433" s="26">
        <v>0</v>
      </c>
      <c r="K433" s="26">
        <v>0</v>
      </c>
      <c r="L433" s="26">
        <v>0.89991100000000002</v>
      </c>
      <c r="M433" s="26">
        <v>24.436923</v>
      </c>
      <c r="N433" s="27">
        <v>1040.58</v>
      </c>
      <c r="O433" s="26">
        <v>36.342637000000003</v>
      </c>
      <c r="P433" s="27">
        <v>930.41</v>
      </c>
      <c r="Q433" s="28">
        <v>3.9060883911393909E-2</v>
      </c>
      <c r="R433" s="26">
        <v>61.25800000000001</v>
      </c>
      <c r="S433" s="29">
        <v>2.3927916266441684</v>
      </c>
      <c r="T433" s="29">
        <v>2343.6530346836344</v>
      </c>
      <c r="U433" s="29">
        <v>143.56749759865011</v>
      </c>
      <c r="V433" s="279">
        <f t="shared" si="6"/>
        <v>131.71330054922026</v>
      </c>
    </row>
    <row r="434" spans="1:22" ht="15.95" customHeight="1" x14ac:dyDescent="0.25">
      <c r="A434" s="276" t="s">
        <v>34</v>
      </c>
      <c r="B434" s="23" t="s">
        <v>40</v>
      </c>
      <c r="C434" s="24">
        <v>10</v>
      </c>
      <c r="D434" s="25" t="s">
        <v>90</v>
      </c>
      <c r="E434" s="25" t="s">
        <v>36</v>
      </c>
      <c r="F434" s="24">
        <v>22</v>
      </c>
      <c r="G434" s="24">
        <v>1963</v>
      </c>
      <c r="H434" s="26">
        <v>19.890999999999998</v>
      </c>
      <c r="I434" s="26"/>
      <c r="J434" s="26"/>
      <c r="K434" s="26"/>
      <c r="L434" s="26"/>
      <c r="M434" s="26">
        <v>19.890999999999998</v>
      </c>
      <c r="N434" s="27">
        <v>502.1</v>
      </c>
      <c r="O434" s="26">
        <v>19.890999999999998</v>
      </c>
      <c r="P434" s="27">
        <v>502.1</v>
      </c>
      <c r="Q434" s="28">
        <v>3.9615614419438352E-2</v>
      </c>
      <c r="R434" s="26">
        <v>83.494</v>
      </c>
      <c r="S434" s="29">
        <v>3.3076661103365859</v>
      </c>
      <c r="T434" s="29">
        <v>2376.9368651663008</v>
      </c>
      <c r="U434" s="29">
        <v>198.4599666201951</v>
      </c>
      <c r="V434" s="279">
        <f t="shared" si="6"/>
        <v>182.07336387173862</v>
      </c>
    </row>
    <row r="435" spans="1:22" ht="15.95" customHeight="1" x14ac:dyDescent="0.25">
      <c r="A435" s="276" t="s">
        <v>34</v>
      </c>
      <c r="B435" s="23" t="s">
        <v>156</v>
      </c>
      <c r="C435" s="24">
        <v>1</v>
      </c>
      <c r="D435" s="25" t="s">
        <v>360</v>
      </c>
      <c r="E435" s="25" t="s">
        <v>61</v>
      </c>
      <c r="F435" s="24">
        <v>3</v>
      </c>
      <c r="G435" s="24">
        <v>1940</v>
      </c>
      <c r="H435" s="45">
        <v>4.5549999999999997</v>
      </c>
      <c r="I435" s="45"/>
      <c r="J435" s="45"/>
      <c r="K435" s="45"/>
      <c r="L435" s="26"/>
      <c r="M435" s="26">
        <v>4.5549999999999997</v>
      </c>
      <c r="N435" s="27">
        <v>114.36</v>
      </c>
      <c r="O435" s="26">
        <v>4.5549999999999997</v>
      </c>
      <c r="P435" s="27">
        <v>114.36</v>
      </c>
      <c r="Q435" s="28">
        <v>3.983036026582721E-2</v>
      </c>
      <c r="R435" s="26">
        <v>100.28</v>
      </c>
      <c r="S435" s="29">
        <v>3.9941885274571525</v>
      </c>
      <c r="T435" s="29">
        <v>2389.8216159496328</v>
      </c>
      <c r="U435" s="29">
        <v>239.6513116474292</v>
      </c>
      <c r="V435" s="279">
        <f t="shared" si="6"/>
        <v>219.86358866736623</v>
      </c>
    </row>
    <row r="436" spans="1:22" ht="15.95" customHeight="1" x14ac:dyDescent="0.25">
      <c r="A436" s="276" t="s">
        <v>34</v>
      </c>
      <c r="B436" s="23" t="s">
        <v>38</v>
      </c>
      <c r="C436" s="24">
        <v>8</v>
      </c>
      <c r="D436" s="25" t="s">
        <v>385</v>
      </c>
      <c r="E436" s="25" t="s">
        <v>36</v>
      </c>
      <c r="F436" s="24">
        <v>24</v>
      </c>
      <c r="G436" s="24">
        <v>1932</v>
      </c>
      <c r="H436" s="26">
        <v>39.22</v>
      </c>
      <c r="I436" s="26">
        <v>0</v>
      </c>
      <c r="J436" s="26">
        <v>0</v>
      </c>
      <c r="K436" s="26">
        <v>0</v>
      </c>
      <c r="L436" s="26">
        <v>0</v>
      </c>
      <c r="M436" s="26">
        <v>39.220001000000003</v>
      </c>
      <c r="N436" s="27">
        <v>1495.54</v>
      </c>
      <c r="O436" s="26">
        <v>39.22</v>
      </c>
      <c r="P436" s="27">
        <v>749.83</v>
      </c>
      <c r="Q436" s="28">
        <v>5.2305189176213268E-2</v>
      </c>
      <c r="R436" s="26">
        <v>61.25800000000001</v>
      </c>
      <c r="S436" s="29">
        <v>3.2041112785564727</v>
      </c>
      <c r="T436" s="29">
        <v>3138.3113505727961</v>
      </c>
      <c r="U436" s="29">
        <v>192.24667671338838</v>
      </c>
      <c r="V436" s="279">
        <f t="shared" si="6"/>
        <v>176.37309790219118</v>
      </c>
    </row>
    <row r="437" spans="1:22" ht="15.95" customHeight="1" x14ac:dyDescent="0.25">
      <c r="A437" s="276" t="s">
        <v>34</v>
      </c>
      <c r="B437" s="23" t="s">
        <v>38</v>
      </c>
      <c r="C437" s="24">
        <v>9</v>
      </c>
      <c r="D437" s="25" t="s">
        <v>386</v>
      </c>
      <c r="E437" s="25" t="s">
        <v>36</v>
      </c>
      <c r="F437" s="24">
        <v>35</v>
      </c>
      <c r="G437" s="24">
        <v>1963</v>
      </c>
      <c r="H437" s="26">
        <v>70.81</v>
      </c>
      <c r="I437" s="26">
        <v>2.3460000000000001</v>
      </c>
      <c r="J437" s="26">
        <v>1.2975460000000001</v>
      </c>
      <c r="K437" s="26">
        <v>0</v>
      </c>
      <c r="L437" s="26">
        <v>0</v>
      </c>
      <c r="M437" s="26">
        <v>22.616273</v>
      </c>
      <c r="N437" s="27">
        <v>1271.82</v>
      </c>
      <c r="O437" s="26">
        <v>67.166454000000002</v>
      </c>
      <c r="P437" s="27">
        <v>1004.08</v>
      </c>
      <c r="Q437" s="28">
        <v>6.6893528404111224E-2</v>
      </c>
      <c r="R437" s="26">
        <v>61.25800000000001</v>
      </c>
      <c r="S437" s="29">
        <v>4.0977637629790458</v>
      </c>
      <c r="T437" s="29">
        <v>4013.6117042466735</v>
      </c>
      <c r="U437" s="29">
        <v>245.86582577874276</v>
      </c>
      <c r="V437" s="279">
        <f t="shared" si="6"/>
        <v>225.56497777866306</v>
      </c>
    </row>
    <row r="438" spans="1:22" ht="15.95" customHeight="1" thickBot="1" x14ac:dyDescent="0.3">
      <c r="A438" s="281" t="s">
        <v>34</v>
      </c>
      <c r="B438" s="30" t="s">
        <v>38</v>
      </c>
      <c r="C438" s="31">
        <v>10</v>
      </c>
      <c r="D438" s="32" t="s">
        <v>387</v>
      </c>
      <c r="E438" s="32" t="s">
        <v>36</v>
      </c>
      <c r="F438" s="31">
        <v>54</v>
      </c>
      <c r="G438" s="31">
        <v>1957</v>
      </c>
      <c r="H438" s="33">
        <v>159.6</v>
      </c>
      <c r="I438" s="33">
        <v>3.927</v>
      </c>
      <c r="J438" s="33">
        <v>4.6009799999999998</v>
      </c>
      <c r="K438" s="33">
        <v>0</v>
      </c>
      <c r="L438" s="33">
        <v>0</v>
      </c>
      <c r="M438" s="33">
        <v>47.713146999999999</v>
      </c>
      <c r="N438" s="34">
        <v>2089.61</v>
      </c>
      <c r="O438" s="33">
        <v>151.07202000000001</v>
      </c>
      <c r="P438" s="34">
        <v>2009.67</v>
      </c>
      <c r="Q438" s="35">
        <v>7.5172550717281947E-2</v>
      </c>
      <c r="R438" s="33">
        <v>61.25800000000001</v>
      </c>
      <c r="S438" s="36">
        <v>4.6049201118392586</v>
      </c>
      <c r="T438" s="36">
        <v>4510.3530430369165</v>
      </c>
      <c r="U438" s="36">
        <v>276.2952067103555</v>
      </c>
      <c r="V438" s="280">
        <f t="shared" si="6"/>
        <v>253.48184101867474</v>
      </c>
    </row>
    <row r="439" spans="1:22" ht="15.95" customHeight="1" x14ac:dyDescent="0.2">
      <c r="A439" s="88"/>
      <c r="B439" s="88"/>
      <c r="C439" s="89"/>
      <c r="D439" s="90"/>
      <c r="E439" s="91"/>
      <c r="F439" s="89"/>
      <c r="G439" s="89"/>
      <c r="H439" s="92"/>
      <c r="I439" s="92"/>
      <c r="J439" s="92"/>
      <c r="K439" s="92"/>
      <c r="L439" s="92"/>
      <c r="M439" s="92"/>
      <c r="N439" s="93"/>
      <c r="O439" s="92"/>
      <c r="P439" s="93"/>
      <c r="Q439" s="94"/>
      <c r="R439" s="92"/>
      <c r="S439" s="95"/>
      <c r="T439" s="95"/>
      <c r="U439" s="95"/>
      <c r="V439" s="86"/>
    </row>
    <row r="440" spans="1:22" ht="12.75" x14ac:dyDescent="0.2">
      <c r="A440" s="17"/>
      <c r="B440" s="17"/>
      <c r="C440" s="17"/>
      <c r="D440" s="17"/>
      <c r="E440" s="18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20"/>
      <c r="Q440" s="19"/>
      <c r="R440" s="19"/>
      <c r="S440" s="19"/>
      <c r="T440" s="19"/>
      <c r="U440" s="19"/>
    </row>
    <row r="441" spans="1:22" ht="12.75" x14ac:dyDescent="0.2">
      <c r="A441" s="17"/>
      <c r="B441" s="17"/>
      <c r="C441" s="17"/>
      <c r="D441" s="17"/>
      <c r="E441" s="18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20"/>
      <c r="Q441" s="19"/>
      <c r="R441" s="19"/>
      <c r="S441" s="19"/>
      <c r="T441" s="19"/>
      <c r="U441" s="19"/>
    </row>
    <row r="442" spans="1:22" ht="12.75" x14ac:dyDescent="0.2">
      <c r="A442" s="17"/>
      <c r="B442" s="17"/>
      <c r="C442" s="17"/>
      <c r="D442" s="17"/>
      <c r="E442" s="18"/>
      <c r="F442" s="19"/>
      <c r="G442" s="19"/>
      <c r="H442" s="19"/>
      <c r="I442" s="19"/>
      <c r="J442" s="19"/>
      <c r="K442" s="19"/>
      <c r="L442" s="20"/>
      <c r="M442" s="19"/>
      <c r="N442" s="19"/>
      <c r="O442" s="19"/>
      <c r="P442" s="20"/>
      <c r="Q442" s="19"/>
      <c r="R442" s="19"/>
      <c r="S442" s="19"/>
      <c r="T442" s="19"/>
      <c r="U442" s="19"/>
    </row>
    <row r="443" spans="1:22" ht="12.75" x14ac:dyDescent="0.2">
      <c r="A443" s="17"/>
      <c r="B443" s="17"/>
      <c r="C443" s="17"/>
      <c r="D443" s="17"/>
      <c r="E443" s="18"/>
      <c r="F443" s="19"/>
      <c r="G443" s="19"/>
      <c r="H443" s="19"/>
      <c r="I443" s="19"/>
      <c r="J443" s="19"/>
      <c r="K443" s="19"/>
      <c r="L443" s="20"/>
      <c r="M443" s="19"/>
      <c r="N443" s="19"/>
      <c r="O443" s="19"/>
      <c r="P443" s="20"/>
      <c r="Q443" s="19"/>
      <c r="R443" s="19"/>
      <c r="S443" s="19"/>
      <c r="T443" s="19"/>
      <c r="U443" s="19"/>
    </row>
    <row r="444" spans="1:22" ht="12.75" x14ac:dyDescent="0.2">
      <c r="A444" s="17"/>
      <c r="B444" s="17"/>
      <c r="C444" s="17"/>
      <c r="D444" s="17"/>
      <c r="E444" s="18"/>
      <c r="F444" s="19"/>
      <c r="G444" s="19"/>
      <c r="H444" s="19"/>
      <c r="I444" s="19"/>
      <c r="J444" s="19"/>
      <c r="K444" s="19"/>
      <c r="L444" s="20"/>
      <c r="M444" s="19"/>
      <c r="N444" s="19"/>
      <c r="O444" s="19"/>
      <c r="P444" s="20"/>
      <c r="Q444" s="19"/>
      <c r="R444" s="19"/>
      <c r="S444" s="19"/>
      <c r="T444" s="19"/>
      <c r="U444" s="19"/>
    </row>
    <row r="445" spans="1:22" ht="12.75" x14ac:dyDescent="0.2">
      <c r="A445" s="17"/>
      <c r="B445" s="17"/>
      <c r="C445" s="17"/>
      <c r="D445" s="17"/>
      <c r="E445" s="18"/>
      <c r="F445" s="19"/>
      <c r="G445" s="19"/>
      <c r="H445" s="19"/>
      <c r="I445" s="19"/>
      <c r="J445" s="19"/>
      <c r="K445" s="19"/>
      <c r="L445" s="20"/>
      <c r="M445" s="19"/>
      <c r="N445" s="19"/>
      <c r="O445" s="19"/>
      <c r="P445" s="20"/>
      <c r="Q445" s="19"/>
      <c r="R445" s="19"/>
      <c r="S445" s="19"/>
      <c r="T445" s="19"/>
      <c r="U445" s="19"/>
    </row>
    <row r="446" spans="1:22" ht="12.75" x14ac:dyDescent="0.2">
      <c r="A446" s="17"/>
      <c r="B446" s="17"/>
      <c r="C446" s="17"/>
      <c r="D446" s="17"/>
      <c r="E446" s="18"/>
      <c r="F446" s="19"/>
      <c r="G446" s="19"/>
      <c r="H446" s="19"/>
      <c r="I446" s="19"/>
      <c r="J446" s="19"/>
      <c r="K446" s="19"/>
      <c r="L446" s="20"/>
      <c r="M446" s="19"/>
      <c r="N446" s="19"/>
      <c r="O446" s="19"/>
      <c r="P446" s="20"/>
      <c r="Q446" s="19"/>
      <c r="R446" s="19"/>
      <c r="S446" s="19"/>
      <c r="T446" s="19"/>
      <c r="U446" s="19"/>
    </row>
    <row r="447" spans="1:22" ht="12.75" x14ac:dyDescent="0.2">
      <c r="A447" s="17"/>
      <c r="B447" s="17"/>
      <c r="C447" s="17"/>
      <c r="D447" s="17"/>
      <c r="E447" s="18"/>
      <c r="F447" s="19"/>
      <c r="G447" s="19"/>
      <c r="H447" s="19"/>
      <c r="I447" s="19"/>
      <c r="J447" s="19"/>
      <c r="K447" s="19"/>
      <c r="L447" s="20"/>
      <c r="M447" s="19"/>
      <c r="N447" s="19"/>
      <c r="O447" s="19"/>
      <c r="P447" s="20"/>
      <c r="Q447" s="19"/>
      <c r="R447" s="19"/>
      <c r="S447" s="19"/>
      <c r="T447" s="19"/>
      <c r="U447" s="19"/>
    </row>
    <row r="448" spans="1:22" ht="12.75" x14ac:dyDescent="0.2">
      <c r="A448" s="17"/>
      <c r="B448" s="17"/>
      <c r="C448" s="17"/>
      <c r="D448" s="17"/>
      <c r="E448" s="18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20"/>
      <c r="Q448" s="19"/>
      <c r="R448" s="19"/>
      <c r="S448" s="19"/>
      <c r="T448" s="19"/>
      <c r="U448" s="19"/>
    </row>
    <row r="449" spans="1:21" ht="12.75" x14ac:dyDescent="0.2">
      <c r="A449" s="17"/>
      <c r="B449" s="17"/>
      <c r="C449" s="17"/>
      <c r="D449" s="17"/>
      <c r="E449" s="18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20"/>
      <c r="Q449" s="19"/>
      <c r="R449" s="19"/>
      <c r="S449" s="19"/>
      <c r="T449" s="19"/>
      <c r="U449" s="19"/>
    </row>
    <row r="450" spans="1:21" x14ac:dyDescent="0.2">
      <c r="P450" s="87"/>
    </row>
    <row r="451" spans="1:21" x14ac:dyDescent="0.2">
      <c r="P451" s="87"/>
    </row>
  </sheetData>
  <autoFilter ref="A6:U27" xr:uid="{00000000-0009-0000-0000-000000000000}"/>
  <sortState xmlns:xlrd2="http://schemas.microsoft.com/office/spreadsheetml/2017/richdata2" ref="A344:AB438">
    <sortCondition ref="Q344:Q438"/>
  </sortState>
  <mergeCells count="18">
    <mergeCell ref="Q3:Q4"/>
    <mergeCell ref="R3:R4"/>
    <mergeCell ref="A1:V1"/>
    <mergeCell ref="B3:B5"/>
    <mergeCell ref="T3:T4"/>
    <mergeCell ref="E3:E5"/>
    <mergeCell ref="F3:F4"/>
    <mergeCell ref="S3:S4"/>
    <mergeCell ref="G3:G4"/>
    <mergeCell ref="V3:V4"/>
    <mergeCell ref="A3:A5"/>
    <mergeCell ref="C3:C5"/>
    <mergeCell ref="D3:D5"/>
    <mergeCell ref="U3:U4"/>
    <mergeCell ref="H3:M3"/>
    <mergeCell ref="N3:N4"/>
    <mergeCell ref="O3:O4"/>
    <mergeCell ref="P3:P4"/>
  </mergeCells>
  <phoneticPr fontId="12" type="noConversion"/>
  <pageMargins left="0.21" right="0.16" top="0.24" bottom="0.22" header="0.15748031496062992" footer="0.1574803149606299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imones</vt:lpstr>
      <vt:lpstr>imones!Print_Titles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VMaciulevicius</dc:creator>
  <cp:lastModifiedBy>Ramunė Gurklienė – LŠTA</cp:lastModifiedBy>
  <dcterms:created xsi:type="dcterms:W3CDTF">2018-01-11T07:29:18Z</dcterms:created>
  <dcterms:modified xsi:type="dcterms:W3CDTF">2023-11-26T18:32:33Z</dcterms:modified>
</cp:coreProperties>
</file>