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9_03\"/>
    </mc:Choice>
  </mc:AlternateContent>
  <xr:revisionPtr revIDLastSave="0" documentId="13_ncr:1_{16F9ECD5-CB92-4102-94A0-3539E640C91C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2019_kovas" sheetId="1" r:id="rId1"/>
  </sheets>
  <definedNames>
    <definedName name="_xlnm._FilterDatabase" localSheetId="0" hidden="1">'2019_kovas'!$A$5:$I$7</definedName>
    <definedName name="_xlnm.Print_Titles" localSheetId="0">'2019_kovas'!$3:$3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J30" i="1"/>
  <c r="K30" i="1" s="1"/>
  <c r="H30" i="1"/>
  <c r="I30" i="1" s="1"/>
  <c r="J29" i="1"/>
  <c r="K29" i="1" s="1"/>
  <c r="H29" i="1"/>
  <c r="I29" i="1" s="1"/>
  <c r="J23" i="1"/>
  <c r="K23" i="1" s="1"/>
  <c r="H23" i="1"/>
  <c r="I23" i="1" s="1"/>
  <c r="J13" i="1"/>
  <c r="K13" i="1" s="1"/>
  <c r="H13" i="1"/>
  <c r="I13" i="1" s="1"/>
  <c r="C37" i="1" l="1"/>
  <c r="J6" i="1"/>
  <c r="K6" i="1" s="1"/>
  <c r="H6" i="1"/>
  <c r="I6" i="1" s="1"/>
  <c r="J25" i="1"/>
  <c r="K25" i="1" s="1"/>
  <c r="H25" i="1"/>
  <c r="I25" i="1" s="1"/>
  <c r="H26" i="1" l="1"/>
  <c r="I26" i="1" s="1"/>
  <c r="J26" i="1"/>
  <c r="K26" i="1" s="1"/>
  <c r="J22" i="1" l="1"/>
  <c r="K22" i="1" s="1"/>
  <c r="H22" i="1"/>
  <c r="I22" i="1" s="1"/>
  <c r="J34" i="1"/>
  <c r="K34" i="1" s="1"/>
  <c r="H34" i="1"/>
  <c r="I34" i="1" s="1"/>
  <c r="J10" i="1" l="1"/>
  <c r="K10" i="1" s="1"/>
  <c r="J8" i="1"/>
  <c r="K8" i="1" s="1"/>
  <c r="J28" i="1"/>
  <c r="K28" i="1" s="1"/>
  <c r="J14" i="1"/>
  <c r="K14" i="1" s="1"/>
  <c r="J11" i="1"/>
  <c r="K11" i="1" s="1"/>
  <c r="J9" i="1"/>
  <c r="K9" i="1" s="1"/>
  <c r="J21" i="1"/>
  <c r="K21" i="1" s="1"/>
  <c r="J19" i="1"/>
  <c r="K19" i="1" s="1"/>
  <c r="J24" i="1"/>
  <c r="K24" i="1" s="1"/>
  <c r="J15" i="1"/>
  <c r="K15" i="1" s="1"/>
  <c r="J12" i="1"/>
  <c r="K12" i="1" s="1"/>
  <c r="J31" i="1"/>
  <c r="K31" i="1" s="1"/>
  <c r="J7" i="1"/>
  <c r="K7" i="1" s="1"/>
  <c r="J33" i="1"/>
  <c r="K33" i="1" s="1"/>
  <c r="J20" i="1"/>
  <c r="K20" i="1" s="1"/>
  <c r="J18" i="1"/>
  <c r="K18" i="1" s="1"/>
  <c r="J32" i="1"/>
  <c r="K32" i="1" s="1"/>
  <c r="J27" i="1"/>
  <c r="K27" i="1" s="1"/>
  <c r="J16" i="1"/>
  <c r="K16" i="1" s="1"/>
  <c r="J17" i="1"/>
  <c r="K17" i="1" s="1"/>
  <c r="H28" i="1" l="1"/>
  <c r="I28" i="1" s="1"/>
  <c r="H14" i="1" l="1"/>
  <c r="I14" i="1" s="1"/>
  <c r="H11" i="1"/>
  <c r="I11" i="1" s="1"/>
  <c r="H21" i="1"/>
  <c r="I21" i="1" s="1"/>
  <c r="H8" i="1"/>
  <c r="I8" i="1" s="1"/>
  <c r="H24" i="1"/>
  <c r="I24" i="1" s="1"/>
  <c r="H7" i="1"/>
  <c r="I7" i="1" s="1"/>
  <c r="H33" i="1"/>
  <c r="I33" i="1" s="1"/>
  <c r="H15" i="1"/>
  <c r="I15" i="1" s="1"/>
  <c r="H12" i="1"/>
  <c r="I12" i="1" s="1"/>
  <c r="H19" i="1"/>
  <c r="I19" i="1" s="1"/>
  <c r="H31" i="1"/>
  <c r="I31" i="1" s="1"/>
  <c r="H20" i="1"/>
  <c r="I20" i="1" s="1"/>
  <c r="H18" i="1"/>
  <c r="I18" i="1" s="1"/>
  <c r="H9" i="1"/>
  <c r="I9" i="1" s="1"/>
  <c r="H17" i="1"/>
  <c r="I17" i="1" s="1"/>
  <c r="H16" i="1"/>
  <c r="I16" i="1" s="1"/>
  <c r="H27" i="1"/>
  <c r="I27" i="1" s="1"/>
  <c r="I32" i="1"/>
  <c r="H10" i="1"/>
  <c r="I10" i="1" s="1"/>
</calcChain>
</file>

<file path=xl/sharedStrings.xml><?xml version="1.0" encoding="utf-8"?>
<sst xmlns="http://schemas.openxmlformats.org/spreadsheetml/2006/main" count="79" uniqueCount="75">
  <si>
    <t>Įmonė</t>
  </si>
  <si>
    <t>Miestas</t>
  </si>
  <si>
    <t xml:space="preserve">Vidutinė lauko oro temperatūra </t>
  </si>
  <si>
    <t xml:space="preserve">Šilumos kaina gyventojams
(su PVM) </t>
  </si>
  <si>
    <t>Šilumos suvartojimas 60 m² ploto buto šildymui</t>
  </si>
  <si>
    <t>Mokėjimai už šilumą 60 m² ploto buto šildymui 
(su PVM)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</si>
  <si>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</si>
  <si>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Eur/m²/mėn</t>
  </si>
  <si>
    <t>vnt.</t>
  </si>
  <si>
    <t>EUR/MWh</t>
  </si>
  <si>
    <t>kWh/mėn</t>
  </si>
  <si>
    <t>EUR/mėn</t>
  </si>
  <si>
    <t>AB ,,Vilniaus šilumos tinklai"</t>
  </si>
  <si>
    <t>Vilnius</t>
  </si>
  <si>
    <t>AB ,,Kauno energija"</t>
  </si>
  <si>
    <t>Kaunas</t>
  </si>
  <si>
    <t>AB "Klaipėdos energija"</t>
  </si>
  <si>
    <t>Klaipėda</t>
  </si>
  <si>
    <t>AB ,,Šiaulių energija"</t>
  </si>
  <si>
    <t>Šiauliai</t>
  </si>
  <si>
    <t>AB"Panevėžio energija"</t>
  </si>
  <si>
    <t>Panevėžys</t>
  </si>
  <si>
    <t>Pasvalys</t>
  </si>
  <si>
    <t>Rokiškis</t>
  </si>
  <si>
    <t>Kėdainiai</t>
  </si>
  <si>
    <t>Kupiškis</t>
  </si>
  <si>
    <t>Zarasai</t>
  </si>
  <si>
    <t>UAB "Utenos šilumos tinklai"</t>
  </si>
  <si>
    <t>Utena</t>
  </si>
  <si>
    <t>AB „Jonavos šilumos tinklai“</t>
  </si>
  <si>
    <t>UAB Elektrėnų komunalinis ūkis</t>
  </si>
  <si>
    <t>Elektrėnai</t>
  </si>
  <si>
    <t>Kaišiadorys</t>
  </si>
  <si>
    <t>Pakruojis</t>
  </si>
  <si>
    <t>UAB „Plungės šilumos tinklai“</t>
  </si>
  <si>
    <t>Plungė</t>
  </si>
  <si>
    <t>UAB "Trakų energija"</t>
  </si>
  <si>
    <t>Trakai</t>
  </si>
  <si>
    <t>Vidutinis mokėjimas už šilumą 1 m² ploto šildymui mieste</t>
  </si>
  <si>
    <t>Jonava</t>
  </si>
  <si>
    <t>Vidutinis visų daugiabučių šilumos suvartojimas šildymui mieste</t>
  </si>
  <si>
    <t>kWh/m²/mėn</t>
  </si>
  <si>
    <t>AB "Panevėžio energija"</t>
  </si>
  <si>
    <t>Šilumos energijos naudojimo efektyvumas</t>
  </si>
  <si>
    <t>Santikiniai šildymo kaštai</t>
  </si>
  <si>
    <t>Lazdijai</t>
  </si>
  <si>
    <t>UAB "Lazdijų šiluma"</t>
  </si>
  <si>
    <t>Palanga</t>
  </si>
  <si>
    <t>Prienai</t>
  </si>
  <si>
    <t>EUR/m2/DL</t>
  </si>
  <si>
    <t>Dieno- laipsniai (DL)</t>
  </si>
  <si>
    <t>Anykščiai</t>
  </si>
  <si>
    <t>Ignalina</t>
  </si>
  <si>
    <t>kWh/m2/DL</t>
  </si>
  <si>
    <t>Kretinga</t>
  </si>
  <si>
    <t>UAB "Mažeikių šilumos tinklai"</t>
  </si>
  <si>
    <t>Mažeikiai</t>
  </si>
  <si>
    <t>Radviliškis</t>
  </si>
  <si>
    <t>Raseiniai</t>
  </si>
  <si>
    <t>UAB "Palangos šilumos tinklai"</t>
  </si>
  <si>
    <t>UAB "Šalčininkų šilumos tinklai"</t>
  </si>
  <si>
    <t>Šalčininkai</t>
  </si>
  <si>
    <t>Šilumos vartojimo mokėjimo įtaka mokėjimamas už šilumą (2019 m. kovas)</t>
  </si>
  <si>
    <t>UAB" Akmenės energija"</t>
  </si>
  <si>
    <t xml:space="preserve"> Akmenė</t>
  </si>
  <si>
    <t>UAB Anykščių šiluma</t>
  </si>
  <si>
    <t>UAB Ignalinos šilumos tinklai</t>
  </si>
  <si>
    <t>UAB Kretingos šilumos tinklai</t>
  </si>
  <si>
    <t>UAB „Pakruojo šiluma“</t>
  </si>
  <si>
    <t>UAB "Radviliškio šiluma"</t>
  </si>
  <si>
    <t>AB„Prienų šilumos tinklai"</t>
  </si>
  <si>
    <t>UAB "Kaišiadorių šiluma"</t>
  </si>
  <si>
    <t>UAB „Raseinių šilumos tinklai"</t>
  </si>
  <si>
    <t>UAB "Birštono šiluma"</t>
  </si>
  <si>
    <t>Birštonas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</si>
</sst>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8"/>
      <name val="Arial"/>
      <family val="2"/>
      <charset val="186"/>
    </font>
    <font>
      <sz val="10"/>
      <name val="Times New Roman"/>
      <family val="1"/>
      <charset val="186"/>
    </font>
    <font>
      <sz val="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2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 applyProtection="1">
      <alignment horizontal="center" vertical="center"/>
      <protection locked="0"/>
    </xf>
    <xf numFmtId="164" fontId="9" fillId="2" borderId="1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9" fillId="0" borderId="1" xfId="2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2" borderId="1" xfId="2" applyNumberFormat="1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  <protection locked="0"/>
    </xf>
    <xf numFmtId="2" fontId="9" fillId="2" borderId="2" xfId="2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164" fontId="9" fillId="2" borderId="8" xfId="2" applyNumberFormat="1" applyFont="1" applyFill="1" applyBorder="1" applyAlignment="1" applyProtection="1">
      <alignment horizontal="center" vertical="center"/>
      <protection locked="0"/>
    </xf>
    <xf numFmtId="2" fontId="9" fillId="2" borderId="8" xfId="2" applyNumberFormat="1" applyFont="1" applyFill="1" applyBorder="1" applyAlignment="1" applyProtection="1">
      <alignment horizontal="center" vertical="center"/>
      <protection locked="0"/>
    </xf>
    <xf numFmtId="16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8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00000000-0005-0000-0000-000001000000}"/>
    <cellStyle name="Paprastas 3" xfId="1" xr:uid="{00000000-0005-0000-0000-000002000000}"/>
  </cellStyles>
  <dxfs count="0"/>
  <tableStyles count="0" defaultTableStyle="TableStyleMedium2" defaultPivotStyle="PivotStyleLight16"/>
  <colors>
    <mruColors>
      <color rgb="FFFF3300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15" zoomScaleNormal="115" workbookViewId="0">
      <selection activeCell="F21" sqref="F21"/>
    </sheetView>
  </sheetViews>
  <sheetFormatPr defaultColWidth="9.140625" defaultRowHeight="11.25" x14ac:dyDescent="0.2"/>
  <cols>
    <col min="1" max="1" width="30.5703125" style="2" customWidth="1"/>
    <col min="2" max="2" width="18" style="2" customWidth="1"/>
    <col min="3" max="3" width="10.85546875" style="2" customWidth="1"/>
    <col min="4" max="4" width="14" style="3" customWidth="1"/>
    <col min="5" max="5" width="15.140625" style="4" customWidth="1"/>
    <col min="6" max="6" width="8.140625" style="4" customWidth="1"/>
    <col min="7" max="7" width="13.5703125" style="2" customWidth="1"/>
    <col min="8" max="8" width="12.140625" style="2" customWidth="1"/>
    <col min="9" max="9" width="13.42578125" style="2" customWidth="1"/>
    <col min="10" max="11" width="9.140625" style="1"/>
    <col min="12" max="12" width="9" style="1" bestFit="1" customWidth="1"/>
    <col min="13" max="16384" width="9.140625" style="1"/>
  </cols>
  <sheetData>
    <row r="1" spans="1:12" ht="57" customHeight="1" thickBo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22.5" customHeight="1" x14ac:dyDescent="0.2">
      <c r="A2" s="37" t="s">
        <v>0</v>
      </c>
      <c r="B2" s="40" t="s">
        <v>1</v>
      </c>
      <c r="C2" s="40" t="s">
        <v>2</v>
      </c>
      <c r="D2" s="43" t="s">
        <v>40</v>
      </c>
      <c r="E2" s="45" t="s">
        <v>38</v>
      </c>
      <c r="F2" s="45" t="s">
        <v>50</v>
      </c>
      <c r="G2" s="35" t="s">
        <v>3</v>
      </c>
      <c r="H2" s="35" t="s">
        <v>4</v>
      </c>
      <c r="I2" s="35" t="s">
        <v>5</v>
      </c>
      <c r="J2" s="35" t="s">
        <v>43</v>
      </c>
      <c r="K2" s="33" t="s">
        <v>44</v>
      </c>
    </row>
    <row r="3" spans="1:12" s="2" customFormat="1" ht="68.25" customHeight="1" x14ac:dyDescent="0.2">
      <c r="A3" s="38"/>
      <c r="B3" s="41"/>
      <c r="C3" s="41"/>
      <c r="D3" s="44"/>
      <c r="E3" s="46"/>
      <c r="F3" s="46"/>
      <c r="G3" s="36"/>
      <c r="H3" s="36"/>
      <c r="I3" s="36"/>
      <c r="J3" s="36"/>
      <c r="K3" s="34"/>
    </row>
    <row r="4" spans="1:12" s="2" customFormat="1" ht="12" thickBot="1" x14ac:dyDescent="0.25">
      <c r="A4" s="39"/>
      <c r="B4" s="42"/>
      <c r="C4" s="12" t="s">
        <v>6</v>
      </c>
      <c r="D4" s="13" t="s">
        <v>41</v>
      </c>
      <c r="E4" s="14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6" t="s">
        <v>53</v>
      </c>
      <c r="K4" s="17" t="s">
        <v>49</v>
      </c>
    </row>
    <row r="5" spans="1:12" s="2" customFormat="1" ht="12" thickBot="1" x14ac:dyDescent="0.25">
      <c r="A5" s="6">
        <v>1</v>
      </c>
      <c r="B5" s="7">
        <v>2</v>
      </c>
      <c r="C5" s="8">
        <v>3</v>
      </c>
      <c r="D5" s="9">
        <v>4</v>
      </c>
      <c r="E5" s="9">
        <v>5</v>
      </c>
      <c r="F5" s="7">
        <v>6</v>
      </c>
      <c r="G5" s="7">
        <v>7</v>
      </c>
      <c r="H5" s="7">
        <v>8</v>
      </c>
      <c r="I5" s="7">
        <v>9</v>
      </c>
      <c r="J5" s="10">
        <v>10</v>
      </c>
      <c r="K5" s="11">
        <v>11</v>
      </c>
    </row>
    <row r="6" spans="1:12" s="2" customFormat="1" ht="18" customHeight="1" x14ac:dyDescent="0.2">
      <c r="A6" s="60" t="s">
        <v>66</v>
      </c>
      <c r="B6" s="61" t="s">
        <v>52</v>
      </c>
      <c r="C6" s="62">
        <v>2.4</v>
      </c>
      <c r="D6" s="62">
        <v>8.56</v>
      </c>
      <c r="E6" s="63">
        <v>0.62</v>
      </c>
      <c r="F6" s="69">
        <v>483.6</v>
      </c>
      <c r="G6" s="51">
        <v>72.2</v>
      </c>
      <c r="H6" s="52">
        <f t="shared" ref="H6:H34" si="0">D6*60</f>
        <v>513.6</v>
      </c>
      <c r="I6" s="51">
        <f t="shared" ref="I6:I34" si="1">H6*G6/1000</f>
        <v>37.081920000000004</v>
      </c>
      <c r="J6" s="51">
        <f t="shared" ref="J6:J34" si="2">+D6/F6*1000</f>
        <v>17.700578990901569</v>
      </c>
      <c r="K6" s="53">
        <f t="shared" ref="K6:K34" si="3">+J6/1000000*G6*100</f>
        <v>0.12779818031430934</v>
      </c>
      <c r="L6" s="1"/>
    </row>
    <row r="7" spans="1:12" ht="18" customHeight="1" x14ac:dyDescent="0.2">
      <c r="A7" s="25" t="s">
        <v>27</v>
      </c>
      <c r="B7" s="26" t="s">
        <v>28</v>
      </c>
      <c r="C7" s="22">
        <v>0.7</v>
      </c>
      <c r="D7" s="27">
        <v>14.7</v>
      </c>
      <c r="E7" s="27">
        <v>0.7</v>
      </c>
      <c r="F7" s="22">
        <v>484</v>
      </c>
      <c r="G7" s="22">
        <v>47.2</v>
      </c>
      <c r="H7" s="23">
        <f t="shared" si="0"/>
        <v>882</v>
      </c>
      <c r="I7" s="20">
        <f t="shared" si="1"/>
        <v>41.630400000000002</v>
      </c>
      <c r="J7" s="20">
        <f t="shared" si="2"/>
        <v>30.371900826446279</v>
      </c>
      <c r="K7" s="24">
        <f t="shared" si="3"/>
        <v>0.14335537190082642</v>
      </c>
    </row>
    <row r="8" spans="1:12" s="31" customFormat="1" ht="18" customHeight="1" x14ac:dyDescent="0.2">
      <c r="A8" s="25" t="s">
        <v>29</v>
      </c>
      <c r="B8" s="26" t="s">
        <v>39</v>
      </c>
      <c r="C8" s="48">
        <v>3.5</v>
      </c>
      <c r="D8" s="29">
        <v>12.3</v>
      </c>
      <c r="E8" s="29">
        <v>0.73873800000000001</v>
      </c>
      <c r="F8" s="70">
        <v>449.5</v>
      </c>
      <c r="G8" s="22">
        <v>60.06</v>
      </c>
      <c r="H8" s="23">
        <f t="shared" si="0"/>
        <v>738</v>
      </c>
      <c r="I8" s="20">
        <f t="shared" si="1"/>
        <v>44.324280000000002</v>
      </c>
      <c r="J8" s="20">
        <f t="shared" si="2"/>
        <v>27.363737486095662</v>
      </c>
      <c r="K8" s="24">
        <f t="shared" si="3"/>
        <v>0.16434660734149056</v>
      </c>
    </row>
    <row r="9" spans="1:12" ht="18" customHeight="1" x14ac:dyDescent="0.2">
      <c r="A9" s="18" t="s">
        <v>63</v>
      </c>
      <c r="B9" s="49" t="s">
        <v>64</v>
      </c>
      <c r="C9" s="48">
        <v>3.1</v>
      </c>
      <c r="D9" s="29">
        <v>12.3</v>
      </c>
      <c r="E9" s="29">
        <v>0.7</v>
      </c>
      <c r="F9" s="70">
        <v>461.9</v>
      </c>
      <c r="G9" s="22">
        <v>56.7</v>
      </c>
      <c r="H9" s="23">
        <f t="shared" si="0"/>
        <v>738</v>
      </c>
      <c r="I9" s="20">
        <f t="shared" si="1"/>
        <v>41.8446</v>
      </c>
      <c r="J9" s="20">
        <f t="shared" si="2"/>
        <v>26.629140506603164</v>
      </c>
      <c r="K9" s="24">
        <f t="shared" si="3"/>
        <v>0.15098722667243994</v>
      </c>
    </row>
    <row r="10" spans="1:12" ht="18" customHeight="1" x14ac:dyDescent="0.2">
      <c r="A10" s="25" t="s">
        <v>46</v>
      </c>
      <c r="B10" s="26" t="s">
        <v>45</v>
      </c>
      <c r="C10" s="22">
        <v>3.1</v>
      </c>
      <c r="D10" s="27">
        <v>10</v>
      </c>
      <c r="E10" s="27">
        <v>0.78</v>
      </c>
      <c r="F10" s="47">
        <v>461.9</v>
      </c>
      <c r="G10" s="22">
        <v>78.400000000000006</v>
      </c>
      <c r="H10" s="23">
        <f t="shared" si="0"/>
        <v>600</v>
      </c>
      <c r="I10" s="20">
        <f t="shared" si="1"/>
        <v>47.04</v>
      </c>
      <c r="J10" s="20">
        <f t="shared" si="2"/>
        <v>21.649707728945661</v>
      </c>
      <c r="K10" s="24">
        <f t="shared" si="3"/>
        <v>0.169733708594934</v>
      </c>
    </row>
    <row r="11" spans="1:12" ht="18" customHeight="1" x14ac:dyDescent="0.2">
      <c r="A11" s="25" t="s">
        <v>42</v>
      </c>
      <c r="B11" s="26" t="s">
        <v>21</v>
      </c>
      <c r="C11" s="30">
        <v>3.2</v>
      </c>
      <c r="D11" s="28">
        <v>11.57</v>
      </c>
      <c r="E11" s="29">
        <v>0.71</v>
      </c>
      <c r="F11" s="30">
        <v>459</v>
      </c>
      <c r="G11" s="22">
        <v>61.3</v>
      </c>
      <c r="H11" s="23">
        <f t="shared" si="0"/>
        <v>694.2</v>
      </c>
      <c r="I11" s="20">
        <f t="shared" si="1"/>
        <v>42.554459999999999</v>
      </c>
      <c r="J11" s="20">
        <f t="shared" si="2"/>
        <v>25.206971677559913</v>
      </c>
      <c r="K11" s="24">
        <f t="shared" si="3"/>
        <v>0.15451873638344227</v>
      </c>
    </row>
    <row r="12" spans="1:12" ht="18" customHeight="1" x14ac:dyDescent="0.2">
      <c r="A12" s="25" t="s">
        <v>18</v>
      </c>
      <c r="B12" s="26" t="s">
        <v>19</v>
      </c>
      <c r="C12" s="22">
        <v>3.1</v>
      </c>
      <c r="D12" s="27">
        <v>14.15</v>
      </c>
      <c r="E12" s="27">
        <v>0.76809029999999989</v>
      </c>
      <c r="F12" s="47">
        <v>461.90000000000003</v>
      </c>
      <c r="G12" s="22">
        <v>54.28</v>
      </c>
      <c r="H12" s="23">
        <f t="shared" si="0"/>
        <v>849</v>
      </c>
      <c r="I12" s="20">
        <f t="shared" si="1"/>
        <v>46.08372</v>
      </c>
      <c r="J12" s="20">
        <f t="shared" si="2"/>
        <v>30.634336436458106</v>
      </c>
      <c r="K12" s="24">
        <f t="shared" si="3"/>
        <v>0.16628317817709459</v>
      </c>
    </row>
    <row r="13" spans="1:12" ht="18" customHeight="1" x14ac:dyDescent="0.2">
      <c r="A13" s="25" t="s">
        <v>55</v>
      </c>
      <c r="B13" s="26" t="s">
        <v>56</v>
      </c>
      <c r="C13" s="22">
        <v>3.26</v>
      </c>
      <c r="D13" s="27">
        <v>12</v>
      </c>
      <c r="E13" s="27">
        <v>0.68</v>
      </c>
      <c r="F13" s="47">
        <v>456.94</v>
      </c>
      <c r="G13" s="20">
        <v>56.8</v>
      </c>
      <c r="H13" s="23">
        <f t="shared" si="0"/>
        <v>720</v>
      </c>
      <c r="I13" s="20">
        <f t="shared" si="1"/>
        <v>40.896000000000001</v>
      </c>
      <c r="J13" s="20">
        <f t="shared" si="2"/>
        <v>26.261653608788901</v>
      </c>
      <c r="K13" s="24">
        <f t="shared" si="3"/>
        <v>0.14916619249792093</v>
      </c>
    </row>
    <row r="14" spans="1:12" s="31" customFormat="1" ht="18" customHeight="1" x14ac:dyDescent="0.2">
      <c r="A14" s="25" t="s">
        <v>20</v>
      </c>
      <c r="B14" s="19" t="s">
        <v>22</v>
      </c>
      <c r="C14" s="59">
        <v>3.2</v>
      </c>
      <c r="D14" s="28">
        <v>12.8</v>
      </c>
      <c r="E14" s="29">
        <v>0.78</v>
      </c>
      <c r="F14" s="30">
        <v>459</v>
      </c>
      <c r="G14" s="22">
        <v>61.3</v>
      </c>
      <c r="H14" s="23">
        <f t="shared" si="0"/>
        <v>768</v>
      </c>
      <c r="I14" s="20">
        <f t="shared" si="1"/>
        <v>47.078399999999995</v>
      </c>
      <c r="J14" s="20">
        <f t="shared" si="2"/>
        <v>27.886710239651418</v>
      </c>
      <c r="K14" s="24">
        <f t="shared" si="3"/>
        <v>0.17094553376906318</v>
      </c>
    </row>
    <row r="15" spans="1:12" ht="18" customHeight="1" x14ac:dyDescent="0.2">
      <c r="A15" s="25" t="s">
        <v>20</v>
      </c>
      <c r="B15" s="19" t="s">
        <v>23</v>
      </c>
      <c r="C15" s="59">
        <v>2.7</v>
      </c>
      <c r="D15" s="28">
        <v>13.4</v>
      </c>
      <c r="E15" s="29">
        <v>0.82</v>
      </c>
      <c r="F15" s="30">
        <v>474</v>
      </c>
      <c r="G15" s="22">
        <v>61.3</v>
      </c>
      <c r="H15" s="23">
        <f t="shared" si="0"/>
        <v>804</v>
      </c>
      <c r="I15" s="20">
        <f t="shared" si="1"/>
        <v>49.285199999999996</v>
      </c>
      <c r="J15" s="20">
        <f t="shared" si="2"/>
        <v>28.270042194092827</v>
      </c>
      <c r="K15" s="24">
        <f t="shared" si="3"/>
        <v>0.17329535864978901</v>
      </c>
      <c r="L15" s="2"/>
    </row>
    <row r="16" spans="1:12" ht="18" customHeight="1" x14ac:dyDescent="0.2">
      <c r="A16" s="25" t="s">
        <v>20</v>
      </c>
      <c r="B16" s="19" t="s">
        <v>26</v>
      </c>
      <c r="C16" s="59">
        <v>2.4</v>
      </c>
      <c r="D16" s="28">
        <v>12.6</v>
      </c>
      <c r="E16" s="29">
        <v>0.77</v>
      </c>
      <c r="F16" s="30">
        <v>484</v>
      </c>
      <c r="G16" s="22">
        <v>61.3</v>
      </c>
      <c r="H16" s="23">
        <f t="shared" si="0"/>
        <v>756</v>
      </c>
      <c r="I16" s="20">
        <f t="shared" si="1"/>
        <v>46.342799999999997</v>
      </c>
      <c r="J16" s="20">
        <f t="shared" si="2"/>
        <v>26.033057851239668</v>
      </c>
      <c r="K16" s="24">
        <f t="shared" si="3"/>
        <v>0.15958264462809915</v>
      </c>
    </row>
    <row r="17" spans="1:11" ht="18" customHeight="1" x14ac:dyDescent="0.2">
      <c r="A17" s="18" t="s">
        <v>12</v>
      </c>
      <c r="B17" s="19" t="s">
        <v>13</v>
      </c>
      <c r="C17" s="20">
        <v>3.1</v>
      </c>
      <c r="D17" s="21">
        <v>14.5</v>
      </c>
      <c r="E17" s="21">
        <v>0.83</v>
      </c>
      <c r="F17" s="71">
        <v>487</v>
      </c>
      <c r="G17" s="22">
        <v>57.2</v>
      </c>
      <c r="H17" s="23">
        <f t="shared" si="0"/>
        <v>870</v>
      </c>
      <c r="I17" s="20">
        <f t="shared" si="1"/>
        <v>49.764000000000003</v>
      </c>
      <c r="J17" s="20">
        <f t="shared" si="2"/>
        <v>29.774127310061601</v>
      </c>
      <c r="K17" s="24">
        <f t="shared" si="3"/>
        <v>0.17030800821355238</v>
      </c>
    </row>
    <row r="18" spans="1:11" ht="18" customHeight="1" x14ac:dyDescent="0.2">
      <c r="A18" s="25" t="s">
        <v>14</v>
      </c>
      <c r="B18" s="26" t="s">
        <v>15</v>
      </c>
      <c r="C18" s="22">
        <v>3.5</v>
      </c>
      <c r="D18" s="27">
        <v>13.5</v>
      </c>
      <c r="E18" s="27">
        <v>0.73709999999999998</v>
      </c>
      <c r="F18" s="47">
        <v>449.5</v>
      </c>
      <c r="G18" s="22">
        <v>54.6</v>
      </c>
      <c r="H18" s="23">
        <f t="shared" si="0"/>
        <v>810</v>
      </c>
      <c r="I18" s="20">
        <f t="shared" si="1"/>
        <v>44.225999999999999</v>
      </c>
      <c r="J18" s="20">
        <f t="shared" si="2"/>
        <v>30.033370411568409</v>
      </c>
      <c r="K18" s="24">
        <f t="shared" si="3"/>
        <v>0.16398220244716352</v>
      </c>
    </row>
    <row r="19" spans="1:11" s="31" customFormat="1" ht="18" customHeight="1" x14ac:dyDescent="0.2">
      <c r="A19" s="25" t="s">
        <v>20</v>
      </c>
      <c r="B19" s="19" t="s">
        <v>24</v>
      </c>
      <c r="C19" s="59">
        <v>3.3</v>
      </c>
      <c r="D19" s="28">
        <v>13.7</v>
      </c>
      <c r="E19" s="29">
        <v>0.84</v>
      </c>
      <c r="F19" s="30">
        <v>456</v>
      </c>
      <c r="G19" s="22">
        <v>61.3</v>
      </c>
      <c r="H19" s="23">
        <f t="shared" si="0"/>
        <v>822</v>
      </c>
      <c r="I19" s="20">
        <f t="shared" si="1"/>
        <v>50.388599999999997</v>
      </c>
      <c r="J19" s="20">
        <f t="shared" si="2"/>
        <v>30.043859649122808</v>
      </c>
      <c r="K19" s="24">
        <f t="shared" si="3"/>
        <v>0.1841688596491228</v>
      </c>
    </row>
    <row r="20" spans="1:11" s="31" customFormat="1" ht="18" customHeight="1" x14ac:dyDescent="0.2">
      <c r="A20" s="25" t="s">
        <v>42</v>
      </c>
      <c r="B20" s="19" t="s">
        <v>25</v>
      </c>
      <c r="C20" s="59">
        <v>3.2</v>
      </c>
      <c r="D20" s="28">
        <v>14.2</v>
      </c>
      <c r="E20" s="29">
        <v>0.87</v>
      </c>
      <c r="F20" s="30">
        <v>459</v>
      </c>
      <c r="G20" s="22">
        <v>61.3</v>
      </c>
      <c r="H20" s="23">
        <f t="shared" si="0"/>
        <v>852</v>
      </c>
      <c r="I20" s="20">
        <f t="shared" si="1"/>
        <v>52.227599999999995</v>
      </c>
      <c r="J20" s="20">
        <f t="shared" si="2"/>
        <v>30.936819172113289</v>
      </c>
      <c r="K20" s="24">
        <f t="shared" si="3"/>
        <v>0.18964270152505444</v>
      </c>
    </row>
    <row r="21" spans="1:11" ht="18" customHeight="1" x14ac:dyDescent="0.2">
      <c r="A21" s="25" t="s">
        <v>16</v>
      </c>
      <c r="B21" s="26" t="s">
        <v>17</v>
      </c>
      <c r="C21" s="22">
        <v>3.3</v>
      </c>
      <c r="D21" s="27">
        <v>13.81</v>
      </c>
      <c r="E21" s="27">
        <v>0.82038305</v>
      </c>
      <c r="F21" s="47">
        <v>455.7</v>
      </c>
      <c r="G21" s="22">
        <v>59.41</v>
      </c>
      <c r="H21" s="23">
        <f t="shared" si="0"/>
        <v>828.6</v>
      </c>
      <c r="I21" s="20">
        <f t="shared" si="1"/>
        <v>49.227125999999998</v>
      </c>
      <c r="J21" s="20">
        <f t="shared" si="2"/>
        <v>30.305025235900811</v>
      </c>
      <c r="K21" s="24">
        <f t="shared" si="3"/>
        <v>0.1800421549264867</v>
      </c>
    </row>
    <row r="22" spans="1:11" ht="18" customHeight="1" x14ac:dyDescent="0.2">
      <c r="A22" s="25" t="s">
        <v>68</v>
      </c>
      <c r="B22" s="26" t="s">
        <v>33</v>
      </c>
      <c r="C22" s="58">
        <v>3.1</v>
      </c>
      <c r="D22" s="29">
        <v>11.8</v>
      </c>
      <c r="E22" s="29">
        <v>0.77865799999999996</v>
      </c>
      <c r="F22" s="70">
        <v>461.9</v>
      </c>
      <c r="G22" s="22">
        <v>66.099999999999994</v>
      </c>
      <c r="H22" s="23">
        <f t="shared" si="0"/>
        <v>708</v>
      </c>
      <c r="I22" s="20">
        <f t="shared" si="1"/>
        <v>46.798799999999993</v>
      </c>
      <c r="J22" s="20">
        <f t="shared" si="2"/>
        <v>25.546655120155879</v>
      </c>
      <c r="K22" s="24">
        <f t="shared" si="3"/>
        <v>0.16886339034423034</v>
      </c>
    </row>
    <row r="23" spans="1:11" ht="18" customHeight="1" x14ac:dyDescent="0.2">
      <c r="A23" s="64" t="s">
        <v>69</v>
      </c>
      <c r="B23" s="57" t="s">
        <v>57</v>
      </c>
      <c r="C23" s="58">
        <v>3.1</v>
      </c>
      <c r="D23" s="29">
        <v>14.6</v>
      </c>
      <c r="E23" s="29">
        <v>0.85899999999999999</v>
      </c>
      <c r="F23" s="70">
        <v>461.9</v>
      </c>
      <c r="G23" s="22">
        <v>58.86</v>
      </c>
      <c r="H23" s="23">
        <f t="shared" si="0"/>
        <v>876</v>
      </c>
      <c r="I23" s="20">
        <f t="shared" si="1"/>
        <v>51.561360000000001</v>
      </c>
      <c r="J23" s="20">
        <f t="shared" si="2"/>
        <v>31.608573284260665</v>
      </c>
      <c r="K23" s="24">
        <f t="shared" si="3"/>
        <v>0.18604806235115828</v>
      </c>
    </row>
    <row r="24" spans="1:11" ht="18" customHeight="1" x14ac:dyDescent="0.2">
      <c r="A24" s="25" t="s">
        <v>34</v>
      </c>
      <c r="B24" s="26" t="s">
        <v>35</v>
      </c>
      <c r="C24" s="58">
        <v>2.4</v>
      </c>
      <c r="D24" s="48">
        <v>13.37</v>
      </c>
      <c r="E24" s="29">
        <v>1</v>
      </c>
      <c r="F24" s="70">
        <v>483.6</v>
      </c>
      <c r="G24" s="22">
        <v>74.77</v>
      </c>
      <c r="H24" s="23">
        <f t="shared" si="0"/>
        <v>802.19999999999993</v>
      </c>
      <c r="I24" s="20">
        <f t="shared" si="1"/>
        <v>59.980493999999993</v>
      </c>
      <c r="J24" s="20">
        <f t="shared" si="2"/>
        <v>27.646815550041353</v>
      </c>
      <c r="K24" s="24">
        <f t="shared" si="3"/>
        <v>0.20671523986765919</v>
      </c>
    </row>
    <row r="25" spans="1:11" ht="18" customHeight="1" x14ac:dyDescent="0.2">
      <c r="A25" s="25" t="s">
        <v>65</v>
      </c>
      <c r="B25" s="26" t="s">
        <v>51</v>
      </c>
      <c r="C25" s="58">
        <v>3</v>
      </c>
      <c r="D25" s="29">
        <v>12.2</v>
      </c>
      <c r="E25" s="29">
        <v>0.88980119560000004</v>
      </c>
      <c r="F25" s="70">
        <v>465</v>
      </c>
      <c r="G25" s="20">
        <v>72.900000000000006</v>
      </c>
      <c r="H25" s="23">
        <f t="shared" si="0"/>
        <v>732</v>
      </c>
      <c r="I25" s="20">
        <f t="shared" si="1"/>
        <v>53.3628</v>
      </c>
      <c r="J25" s="20">
        <f t="shared" si="2"/>
        <v>26.236559139784944</v>
      </c>
      <c r="K25" s="24">
        <f t="shared" si="3"/>
        <v>0.19126451612903222</v>
      </c>
    </row>
    <row r="26" spans="1:11" ht="18" customHeight="1" x14ac:dyDescent="0.2">
      <c r="A26" s="25" t="s">
        <v>70</v>
      </c>
      <c r="B26" s="26" t="s">
        <v>48</v>
      </c>
      <c r="C26" s="58">
        <v>3.5</v>
      </c>
      <c r="D26" s="29">
        <v>11.48</v>
      </c>
      <c r="E26" s="29">
        <v>0.83340579000000004</v>
      </c>
      <c r="F26" s="70">
        <v>449.5</v>
      </c>
      <c r="G26" s="20">
        <v>72.59</v>
      </c>
      <c r="H26" s="23">
        <f t="shared" si="0"/>
        <v>688.80000000000007</v>
      </c>
      <c r="I26" s="20">
        <f t="shared" si="1"/>
        <v>49.999992000000006</v>
      </c>
      <c r="J26" s="20">
        <f t="shared" si="2"/>
        <v>25.539488320355954</v>
      </c>
      <c r="K26" s="24">
        <f t="shared" si="3"/>
        <v>0.18539114571746387</v>
      </c>
    </row>
    <row r="27" spans="1:11" ht="18" customHeight="1" x14ac:dyDescent="0.2">
      <c r="A27" s="25" t="s">
        <v>30</v>
      </c>
      <c r="B27" s="26" t="s">
        <v>31</v>
      </c>
      <c r="C27" s="22">
        <v>3.8</v>
      </c>
      <c r="D27" s="50">
        <v>14.82</v>
      </c>
      <c r="E27" s="27">
        <v>0.91</v>
      </c>
      <c r="F27" s="47">
        <v>440.2</v>
      </c>
      <c r="G27" s="22">
        <v>61.7</v>
      </c>
      <c r="H27" s="23">
        <f t="shared" si="0"/>
        <v>889.2</v>
      </c>
      <c r="I27" s="20">
        <f t="shared" si="1"/>
        <v>54.863640000000004</v>
      </c>
      <c r="J27" s="20">
        <f t="shared" si="2"/>
        <v>33.666515220354391</v>
      </c>
      <c r="K27" s="24">
        <f t="shared" si="3"/>
        <v>0.2077223989095866</v>
      </c>
    </row>
    <row r="28" spans="1:11" ht="18" customHeight="1" x14ac:dyDescent="0.2">
      <c r="A28" s="25" t="s">
        <v>72</v>
      </c>
      <c r="B28" s="26" t="s">
        <v>58</v>
      </c>
      <c r="C28" s="20">
        <v>2.7</v>
      </c>
      <c r="D28" s="27">
        <v>15.8</v>
      </c>
      <c r="E28" s="27">
        <v>0.96</v>
      </c>
      <c r="F28" s="20">
        <v>474.3</v>
      </c>
      <c r="G28" s="20">
        <v>60.2</v>
      </c>
      <c r="H28" s="23">
        <f t="shared" si="0"/>
        <v>948</v>
      </c>
      <c r="I28" s="20">
        <f t="shared" si="1"/>
        <v>57.069600000000008</v>
      </c>
      <c r="J28" s="20">
        <f t="shared" si="2"/>
        <v>33.312249631035215</v>
      </c>
      <c r="K28" s="24">
        <f t="shared" si="3"/>
        <v>0.20053974277883199</v>
      </c>
    </row>
    <row r="29" spans="1:11" ht="18" customHeight="1" x14ac:dyDescent="0.2">
      <c r="A29" s="25" t="s">
        <v>59</v>
      </c>
      <c r="B29" s="26" t="s">
        <v>47</v>
      </c>
      <c r="C29" s="22">
        <v>3.3</v>
      </c>
      <c r="D29" s="27">
        <v>15.4</v>
      </c>
      <c r="E29" s="27">
        <v>0.96</v>
      </c>
      <c r="F29" s="47">
        <v>456</v>
      </c>
      <c r="G29" s="20">
        <v>62.1</v>
      </c>
      <c r="H29" s="23">
        <f t="shared" si="0"/>
        <v>924</v>
      </c>
      <c r="I29" s="20">
        <f t="shared" si="1"/>
        <v>57.380400000000002</v>
      </c>
      <c r="J29" s="20">
        <f t="shared" si="2"/>
        <v>33.771929824561404</v>
      </c>
      <c r="K29" s="24">
        <f t="shared" si="3"/>
        <v>0.20972368421052634</v>
      </c>
    </row>
    <row r="30" spans="1:11" ht="18" customHeight="1" x14ac:dyDescent="0.2">
      <c r="A30" s="25" t="s">
        <v>60</v>
      </c>
      <c r="B30" s="26" t="s">
        <v>61</v>
      </c>
      <c r="C30" s="22">
        <v>3.1</v>
      </c>
      <c r="D30" s="27">
        <v>13.1</v>
      </c>
      <c r="E30" s="27">
        <v>0.92</v>
      </c>
      <c r="F30" s="47">
        <v>461.9</v>
      </c>
      <c r="G30" s="22">
        <v>69.95</v>
      </c>
      <c r="H30" s="23">
        <f t="shared" si="0"/>
        <v>786</v>
      </c>
      <c r="I30" s="20">
        <f t="shared" si="1"/>
        <v>54.980700000000006</v>
      </c>
      <c r="J30" s="20">
        <f t="shared" si="2"/>
        <v>28.361117124918813</v>
      </c>
      <c r="K30" s="24">
        <f t="shared" si="3"/>
        <v>0.19838601428880712</v>
      </c>
    </row>
    <row r="31" spans="1:11" ht="18" customHeight="1" x14ac:dyDescent="0.2">
      <c r="A31" s="25" t="s">
        <v>71</v>
      </c>
      <c r="B31" s="26" t="s">
        <v>32</v>
      </c>
      <c r="C31" s="58">
        <v>3.5</v>
      </c>
      <c r="D31" s="29">
        <v>12.75</v>
      </c>
      <c r="E31" s="29">
        <v>0.92</v>
      </c>
      <c r="F31" s="70">
        <v>449.5</v>
      </c>
      <c r="G31" s="22">
        <v>72.27</v>
      </c>
      <c r="H31" s="23">
        <f t="shared" si="0"/>
        <v>765</v>
      </c>
      <c r="I31" s="20">
        <f t="shared" si="1"/>
        <v>55.286549999999998</v>
      </c>
      <c r="J31" s="20">
        <f t="shared" si="2"/>
        <v>28.36484983314794</v>
      </c>
      <c r="K31" s="24">
        <f t="shared" si="3"/>
        <v>0.20499276974416014</v>
      </c>
    </row>
    <row r="32" spans="1:11" s="31" customFormat="1" ht="18" customHeight="1" x14ac:dyDescent="0.2">
      <c r="A32" s="25" t="s">
        <v>73</v>
      </c>
      <c r="B32" s="26" t="s">
        <v>74</v>
      </c>
      <c r="C32" s="22">
        <v>2.4</v>
      </c>
      <c r="D32" s="27">
        <v>12.6</v>
      </c>
      <c r="E32" s="27">
        <v>0.66</v>
      </c>
      <c r="F32" s="47">
        <v>483.6</v>
      </c>
      <c r="G32" s="22">
        <v>52.6</v>
      </c>
      <c r="H32" s="23">
        <f t="shared" si="0"/>
        <v>756</v>
      </c>
      <c r="I32" s="20">
        <f t="shared" si="1"/>
        <v>39.765599999999999</v>
      </c>
      <c r="J32" s="20">
        <f t="shared" si="2"/>
        <v>26.054590570719604</v>
      </c>
      <c r="K32" s="24">
        <f t="shared" si="3"/>
        <v>0.13704714640198512</v>
      </c>
    </row>
    <row r="33" spans="1:11" ht="18" customHeight="1" x14ac:dyDescent="0.2">
      <c r="A33" s="25" t="s">
        <v>36</v>
      </c>
      <c r="B33" s="26" t="s">
        <v>37</v>
      </c>
      <c r="C33" s="22">
        <v>3.1</v>
      </c>
      <c r="D33" s="27">
        <v>13.1</v>
      </c>
      <c r="E33" s="27">
        <v>1.05</v>
      </c>
      <c r="F33" s="47">
        <v>461.9</v>
      </c>
      <c r="G33" s="22">
        <v>80.400000000000006</v>
      </c>
      <c r="H33" s="23">
        <f t="shared" si="0"/>
        <v>786</v>
      </c>
      <c r="I33" s="20">
        <f t="shared" si="1"/>
        <v>63.194400000000002</v>
      </c>
      <c r="J33" s="20">
        <f t="shared" si="2"/>
        <v>28.361117124918813</v>
      </c>
      <c r="K33" s="24">
        <f t="shared" si="3"/>
        <v>0.2280233816843473</v>
      </c>
    </row>
    <row r="34" spans="1:11" ht="18" customHeight="1" thickBot="1" x14ac:dyDescent="0.25">
      <c r="A34" s="65" t="s">
        <v>67</v>
      </c>
      <c r="B34" s="66" t="s">
        <v>54</v>
      </c>
      <c r="C34" s="67">
        <v>2.67</v>
      </c>
      <c r="D34" s="68">
        <v>13.37</v>
      </c>
      <c r="E34" s="68">
        <v>0.97170979940000002</v>
      </c>
      <c r="F34" s="72">
        <v>475.23</v>
      </c>
      <c r="G34" s="54">
        <v>72.7</v>
      </c>
      <c r="H34" s="55">
        <f t="shared" si="0"/>
        <v>802.19999999999993</v>
      </c>
      <c r="I34" s="54">
        <f t="shared" si="1"/>
        <v>58.319939999999995</v>
      </c>
      <c r="J34" s="54">
        <f t="shared" si="2"/>
        <v>28.133745765208424</v>
      </c>
      <c r="K34" s="56">
        <f t="shared" si="3"/>
        <v>0.20453233171306523</v>
      </c>
    </row>
    <row r="37" spans="1:11" x14ac:dyDescent="0.2">
      <c r="C37" s="5">
        <f>AVERAGE(C6:C34)</f>
        <v>2.9906896551724134</v>
      </c>
    </row>
  </sheetData>
  <autoFilter ref="A5:I7" xr:uid="{00000000-0009-0000-0000-000000000000}"/>
  <sortState xmlns:xlrd2="http://schemas.microsoft.com/office/spreadsheetml/2017/richdata2" ref="A6:K34">
    <sortCondition ref="K6:K34"/>
  </sortState>
  <mergeCells count="12">
    <mergeCell ref="A1:K1"/>
    <mergeCell ref="K2:K3"/>
    <mergeCell ref="J2:J3"/>
    <mergeCell ref="A2:A4"/>
    <mergeCell ref="B2:B4"/>
    <mergeCell ref="C2:C3"/>
    <mergeCell ref="D2:D3"/>
    <mergeCell ref="E2:E3"/>
    <mergeCell ref="F2:F3"/>
    <mergeCell ref="H2:H3"/>
    <mergeCell ref="I2:I3"/>
    <mergeCell ref="G2:G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2019_kovas</vt:lpstr>
      <vt:lpstr>'2019_kovas'!Print_Titles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2019-05-15T07:12:38Z</dcterms:modified>
</cp:coreProperties>
</file>