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21060" windowHeight="6090" activeTab="0"/>
  </bookViews>
  <sheets>
    <sheet name="2011_vasaris" sheetId="1" r:id="rId1"/>
  </sheets>
  <definedNames/>
  <calcPr fullCalcOnLoad="1"/>
</workbook>
</file>

<file path=xl/sharedStrings.xml><?xml version="1.0" encoding="utf-8"?>
<sst xmlns="http://schemas.openxmlformats.org/spreadsheetml/2006/main" count="1252" uniqueCount="964">
  <si>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</si>
  <si>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</si>
  <si>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</si>
  <si>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</si>
  <si>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</si>
  <si>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</si>
  <si>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</si>
  <si>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</si>
  <si>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</si>
  <si>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</si>
  <si>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t>iki 1992</t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</si>
  <si>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</si>
  <si>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</si>
  <si>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</si>
  <si>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</si>
  <si>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</si>
  <si>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</si>
  <si>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</si>
  <si>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</si>
  <si>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</si>
  <si>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</si>
  <si>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</si>
  <si>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Lt/m²</t>
  </si>
  <si>
    <t>Šilumos suvartojimas 60 m² ploto buto šildymui</t>
  </si>
  <si>
    <t>Mokėjimai už šilumą 60 m² ploto buto šildymui 
(su PVM)</t>
  </si>
  <si>
    <t>kWh/mėn</t>
  </si>
  <si>
    <t>Lt/mėn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</si>
  <si>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</si>
  <si>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</si>
  <si>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I. Daugiabučiai suvartojantys mažiausiai šilumos (naujos statybos, kokybiški namai)</t>
  </si>
  <si>
    <t>IV. Daugiaubučiai suvartojantys labai daug šilumos (senos statybos, labai prastos šiluminės izoliacijos namai)</t>
  </si>
  <si>
    <t>Kauno g. 5 A, Babtai.</t>
  </si>
  <si>
    <t>Vilniaus g. 8, Karmėlava.</t>
  </si>
  <si>
    <t>Kauno g. 26-II, Babtai.</t>
  </si>
  <si>
    <t>Kėdainių g. 4, Babtai.</t>
  </si>
  <si>
    <t>Parko g. 11, Vandžiogala.</t>
  </si>
  <si>
    <t>Vilniaus g. 7, Karmėlava.</t>
  </si>
  <si>
    <t>Kėdainių g. 6, Babtai.</t>
  </si>
  <si>
    <t>Kėdainių g. 2, Babtai.</t>
  </si>
  <si>
    <t>Vilniaus g. 5, Karmėlava.</t>
  </si>
  <si>
    <t>Vilniaus g. 4, Karmėlava.</t>
  </si>
  <si>
    <t>Vilniaus g. 3, Karmėlava.</t>
  </si>
  <si>
    <t>Kauno g. 10, Babtai.</t>
  </si>
  <si>
    <t>Parko g. 5, Vandžiogala.</t>
  </si>
  <si>
    <t>Kertupio g. 1, Neveronys.</t>
  </si>
  <si>
    <t>Parko g. 7, Vandžiogala.</t>
  </si>
  <si>
    <t>Kauno g. 6, Babtai.</t>
  </si>
  <si>
    <t>Kauno g. 22, Babtai.</t>
  </si>
  <si>
    <t>Nevėžio g. 4, Babtai.</t>
  </si>
  <si>
    <t>Kertupio g. 2, Neveronys.</t>
  </si>
  <si>
    <t>Kauno g. 24-II, Babtai.</t>
  </si>
  <si>
    <t>Nevėžio g. 6A, Babtai.</t>
  </si>
  <si>
    <t>Parko g. 3, Vandžiogala.</t>
  </si>
  <si>
    <t>Kauno g. 27, Babtai.</t>
  </si>
  <si>
    <t>Mokėjimų už šilumą analizė Lietuvos miestų daugiabučiuose gyvenamuosiuose namuose (2011 m. vasario mėn)</t>
  </si>
  <si>
    <t>po 1992</t>
  </si>
  <si>
    <t>ik 1992</t>
  </si>
  <si>
    <t>iki1992</t>
  </si>
  <si>
    <t>Ateities g. 6, Stasiūnai</t>
  </si>
  <si>
    <t>Parko g. 6, Stasiūnai</t>
  </si>
  <si>
    <t>Parko g. 8, Stasiūnai</t>
  </si>
  <si>
    <t>Ateities g. 1, Stasiūnai</t>
  </si>
  <si>
    <t>Skvero 2, Pakruojo k.</t>
  </si>
  <si>
    <t>Kęstučio 2,Pakruojis</t>
  </si>
  <si>
    <t>Joniškėlio 2, Linkuva</t>
  </si>
  <si>
    <t>Kęstučio 8, Pakruojis</t>
  </si>
  <si>
    <t>L.Giros 8, Pakruojis</t>
  </si>
  <si>
    <t>V.Didžiojo 27, Pakruojis</t>
  </si>
  <si>
    <t>Mažoji 1, Pakruojo k.</t>
  </si>
  <si>
    <t>Vilniaus 34, Pakruojis</t>
  </si>
  <si>
    <t>Vasario 16-osios 13,Pakruojis</t>
  </si>
  <si>
    <t>Ušinsko 22, Pakruojis</t>
  </si>
  <si>
    <t>Vilniaus 33, Pakruojis</t>
  </si>
  <si>
    <t>Taikos 24, Pakruojis</t>
  </si>
  <si>
    <t>Taikos 18A, Pakruojis</t>
  </si>
  <si>
    <t>Saulėtekio 40A,Pakruojis</t>
  </si>
  <si>
    <t>Taikos 24A, Pakruojis</t>
  </si>
  <si>
    <t>Ušinsko 31A, Pakruojis</t>
  </si>
  <si>
    <t>Mindaugo 6A,Pakruojis</t>
  </si>
  <si>
    <t>P.Mašioto 55,Pakruojis</t>
  </si>
  <si>
    <t>Joniškėlio 8, Linkuva</t>
  </si>
  <si>
    <t>Taikos 26, Pakruojis</t>
  </si>
  <si>
    <t>Mindaugo 4,Pakruojis</t>
  </si>
  <si>
    <t>Saulėtekio 50,Pakruojis</t>
  </si>
  <si>
    <t>Pergalės 14, Pakruojis</t>
  </si>
  <si>
    <t>P.Mašioto 51, Pakruojis</t>
  </si>
  <si>
    <t>P.Mašioto 63,Pakruojis</t>
  </si>
  <si>
    <t>Saulėtekio 44, Pakruojis</t>
  </si>
  <si>
    <t>Pergalės 16, Pakruojis</t>
  </si>
  <si>
    <t>L.Giros 1, Pakruojis</t>
  </si>
  <si>
    <t>Mindaugo 2B,Pakruojis</t>
  </si>
  <si>
    <t>Brundzos 4, Prienai</t>
  </si>
  <si>
    <t>Mokyklos 2, Jieznas</t>
  </si>
  <si>
    <t>Liepų 11, Prienai</t>
  </si>
  <si>
    <t>Vaitkaus 6, Prienai</t>
  </si>
  <si>
    <t>Vytauto 22, Prienai</t>
  </si>
  <si>
    <t>Birutės 4, Prienai</t>
  </si>
  <si>
    <t>Mokyklos 1A, Jieznas</t>
  </si>
  <si>
    <t>Kęstučio 5, Prienai</t>
  </si>
  <si>
    <t>Vytauto 53, Jieznas</t>
  </si>
  <si>
    <t>Kęstučio 81g, Prienai</t>
  </si>
  <si>
    <t>Vytauto 14, Prienai</t>
  </si>
  <si>
    <t>Tylioji 5/1, Prienai</t>
  </si>
  <si>
    <t>Janonio 3, Prienai</t>
  </si>
  <si>
    <t>Stadiono 14  2L., Prienai</t>
  </si>
  <si>
    <t>Statybininkų 5 1L.Prienai</t>
  </si>
  <si>
    <t>Brundzos 10, Prienai</t>
  </si>
  <si>
    <t>Brundzos 8, Prienai</t>
  </si>
  <si>
    <t>Brundzos 6, Prienai</t>
  </si>
  <si>
    <t>Janonio 5, Prienai</t>
  </si>
  <si>
    <t>Vytauto 49, Jieznas</t>
  </si>
  <si>
    <t>Mokyklos 5, Jieznas</t>
  </si>
  <si>
    <t>Brundzos 7, Prienai</t>
  </si>
  <si>
    <t>Vytauto 30, Prienai</t>
  </si>
  <si>
    <t>Mokyklos 1, Jieznas</t>
  </si>
  <si>
    <t>Laisvės a., Prienai</t>
  </si>
  <si>
    <t>Stadiono 14 1L.,Prienai</t>
  </si>
  <si>
    <t>Statybininkų 5 2L.Prienai</t>
  </si>
  <si>
    <t>Stadiono 10 1L.,Prienai</t>
  </si>
  <si>
    <t>Stadiono 4 2L., Prienai</t>
  </si>
  <si>
    <t>Statybininkų 9 1L.Prienai</t>
  </si>
  <si>
    <t>Respublikos 8 Naujoji Akmenė</t>
  </si>
  <si>
    <t>Ventos 34 Venta</t>
  </si>
  <si>
    <t>V.Kudirkos 17 Naujoji Akmenė</t>
  </si>
  <si>
    <t>Kalno 1 Akmenė</t>
  </si>
  <si>
    <t>Ventos 16Venta</t>
  </si>
  <si>
    <t>Bausko 8 Venta</t>
  </si>
  <si>
    <t>Bausko 5 Venta</t>
  </si>
  <si>
    <t>Daukanto 8 Akmenė</t>
  </si>
  <si>
    <t>Ramučių 7 Naujoji Akmenė</t>
  </si>
  <si>
    <t>Respublikos 15 Naujoji Akmenė</t>
  </si>
  <si>
    <t>Ventos 25 Venta</t>
  </si>
  <si>
    <t>Stadiono 15 Akmenė</t>
  </si>
  <si>
    <t>Respublikos 23Naujoji 
Akmenė</t>
  </si>
  <si>
    <t>Ramučių 35 Naujoji Akmenė</t>
  </si>
  <si>
    <t>Darbininkų 4 Naujoji Akmenė</t>
  </si>
  <si>
    <t>Respublikos 6 Naujoji 
Akmenė</t>
  </si>
  <si>
    <r>
      <t xml:space="preserve">Stadiono 13 Akmenė </t>
    </r>
    <r>
      <rPr>
        <i/>
        <sz val="8"/>
        <color indexed="10"/>
        <rFont val="Arial"/>
        <family val="2"/>
      </rPr>
      <t>(renov.)</t>
    </r>
  </si>
  <si>
    <r>
      <t xml:space="preserve">Stadiono 7 Akmenė </t>
    </r>
    <r>
      <rPr>
        <i/>
        <sz val="8"/>
        <color indexed="10"/>
        <rFont val="Arial"/>
        <family val="2"/>
      </rPr>
      <t>(renov.)</t>
    </r>
  </si>
  <si>
    <r>
      <t xml:space="preserve">Respublikos 24 Naujoji Akmenė </t>
    </r>
    <r>
      <rPr>
        <i/>
        <sz val="8"/>
        <color indexed="10"/>
        <rFont val="Arial"/>
        <family val="2"/>
      </rPr>
      <t>(renov.)</t>
    </r>
  </si>
  <si>
    <r>
      <t xml:space="preserve">Stadiono 17 Akmenė </t>
    </r>
    <r>
      <rPr>
        <i/>
        <sz val="8"/>
        <color indexed="10"/>
        <rFont val="Arial"/>
        <family val="2"/>
      </rPr>
      <t>(renov.)</t>
    </r>
  </si>
  <si>
    <t>Žalioji g.5a,Kvėdarna</t>
  </si>
  <si>
    <t>Kėdainių g. 2A, Babtai.</t>
  </si>
  <si>
    <t>Vilniaus g. 1, Karmėlava.</t>
  </si>
  <si>
    <t>Vilniaus g. 2, Karmėlava.</t>
  </si>
  <si>
    <t>Pavilnionių g.31,Vilnius</t>
  </si>
  <si>
    <t>Bajorų kelias 3,Vilnius</t>
  </si>
  <si>
    <t>Sviliškių g. 4,6,Vilnius</t>
  </si>
  <si>
    <t>Jonažolių g.13(1ŠP),
Vilnius</t>
  </si>
  <si>
    <t>Fizikų g. 6,Vilnius</t>
  </si>
  <si>
    <t>Perkūnkiemio 45,Vilnius</t>
  </si>
  <si>
    <t>Pajautos g. 13,Vilnius</t>
  </si>
  <si>
    <r>
      <t xml:space="preserve">Žirmūnų g. 3 </t>
    </r>
    <r>
      <rPr>
        <i/>
        <sz val="8"/>
        <color indexed="10"/>
        <rFont val="Arial"/>
        <family val="2"/>
      </rPr>
      <t xml:space="preserve">(renov.) ,
</t>
    </r>
    <r>
      <rPr>
        <sz val="8"/>
        <rFont val="Arial"/>
        <family val="2"/>
      </rPr>
      <t>Vilnius</t>
    </r>
  </si>
  <si>
    <t>J.Franko g. 4,Vilnius</t>
  </si>
  <si>
    <t>J. Kubiliaus g. 4,Vilnius</t>
  </si>
  <si>
    <t>Laisvės pr. 85,Vilnius</t>
  </si>
  <si>
    <t>P.Smuglevičiaus g. 6,
Vilnius</t>
  </si>
  <si>
    <t>Karaliaučiaus g. 16a,
Vilnius</t>
  </si>
  <si>
    <t>Bitininkų g. 4C,Vilnius</t>
  </si>
  <si>
    <t>Karaliaučiaus g. 16C,
Vilnius</t>
  </si>
  <si>
    <t>M.Marcinkevičiaus 29
Vilnius</t>
  </si>
  <si>
    <t>Ūmedžių g. 96,Vilnius</t>
  </si>
  <si>
    <t>Sviliškių g. 3,5,7,Vilnius</t>
  </si>
  <si>
    <t>Ūmėdžių 80,82,Vilnius</t>
  </si>
  <si>
    <t>Bitėnų g. 10,Vilnius</t>
  </si>
  <si>
    <t>Naugarduko g. 50A,
Vilnius</t>
  </si>
  <si>
    <t>Taikos 126,124,Vilnius</t>
  </si>
  <si>
    <t>Ukmergės 228,Vilnius</t>
  </si>
  <si>
    <t>Linksmoji g. 77,Vilnius</t>
  </si>
  <si>
    <t>Žemynos g. 9,Vilnius</t>
  </si>
  <si>
    <t>Šeškinės g. 63,Vilnius</t>
  </si>
  <si>
    <t>Musninkų g. 20,Vilnius</t>
  </si>
  <si>
    <t>Rygos 34,36,38,Vilnius</t>
  </si>
  <si>
    <t>Filaretų g.18,20,Vilnius</t>
  </si>
  <si>
    <t>S.Stanevičiaus g. 8,
Vilnius</t>
  </si>
  <si>
    <t>Popieriaus g. 82,Vilnius</t>
  </si>
  <si>
    <t>A.Domaševičiaus g. 3,
Vilnius</t>
  </si>
  <si>
    <t>Sėlių g. 43,Vilnius</t>
  </si>
  <si>
    <t>Rinktinės g. 36,Vilnius</t>
  </si>
  <si>
    <t>Parko g. 18,Vilnius</t>
  </si>
  <si>
    <t>Klinikų g. 11,Vilnius</t>
  </si>
  <si>
    <t>Tramvajų g. 4,Vilnius</t>
  </si>
  <si>
    <t>Arklių g. 16,Vilnius</t>
  </si>
  <si>
    <t>V.Grybo g. 24,Vilnius</t>
  </si>
  <si>
    <t>J.Tiškevičiaus 6,Vilnius</t>
  </si>
  <si>
    <t>Agrastų g. 8,Vilnius</t>
  </si>
  <si>
    <t>Ašmenos II-oji 37,
Kaunas</t>
  </si>
  <si>
    <t>Radvilėnų  5,Kaunas</t>
  </si>
  <si>
    <t>Archyvo 48,Kaunas</t>
  </si>
  <si>
    <t>Geležinio Vilko 1A,
Kaunas</t>
  </si>
  <si>
    <r>
      <t xml:space="preserve">Taikos 78 </t>
    </r>
    <r>
      <rPr>
        <i/>
        <sz val="8"/>
        <color indexed="10"/>
        <rFont val="Arial"/>
        <family val="2"/>
      </rPr>
      <t>(ren)</t>
    </r>
    <r>
      <rPr>
        <i/>
        <sz val="8"/>
        <rFont val="Arial"/>
        <family val="2"/>
      </rPr>
      <t>Kaunas</t>
    </r>
  </si>
  <si>
    <t>Sukilėlių 87A,Kaunas</t>
  </si>
  <si>
    <t>Krėvės 82B,Kaunas</t>
  </si>
  <si>
    <t>Naujakurių 116A,
Kaunas</t>
  </si>
  <si>
    <r>
      <t>Griunvaldo 4</t>
    </r>
    <r>
      <rPr>
        <i/>
        <sz val="8"/>
        <color indexed="10"/>
        <rFont val="Arial"/>
        <family val="2"/>
      </rPr>
      <t xml:space="preserve">(renov.), </t>
    </r>
    <r>
      <rPr>
        <i/>
        <sz val="8"/>
        <rFont val="Arial"/>
        <family val="2"/>
      </rPr>
      <t>Kaunas</t>
    </r>
  </si>
  <si>
    <r>
      <t>Kovo 11-sios114</t>
    </r>
    <r>
      <rPr>
        <i/>
        <sz val="8"/>
        <color indexed="10"/>
        <rFont val="Arial"/>
        <family val="2"/>
      </rPr>
      <t xml:space="preserve">(ren), 
</t>
    </r>
    <r>
      <rPr>
        <i/>
        <sz val="8"/>
        <rFont val="Arial"/>
        <family val="2"/>
      </rPr>
      <t>Kaunas</t>
    </r>
  </si>
  <si>
    <r>
      <t>Kovo 11-sios118</t>
    </r>
    <r>
      <rPr>
        <i/>
        <sz val="8"/>
        <color indexed="10"/>
        <rFont val="Arial"/>
        <family val="2"/>
      </rPr>
      <t xml:space="preserve">(ren),
</t>
    </r>
    <r>
      <rPr>
        <i/>
        <sz val="8"/>
        <rFont val="Arial"/>
        <family val="2"/>
      </rPr>
      <t>Kaunas</t>
    </r>
  </si>
  <si>
    <t>Saulės 3,Kaunas</t>
  </si>
  <si>
    <t>Karaliaus Mindaugo 7, 
Kaunas</t>
  </si>
  <si>
    <r>
      <t>Savanorių 415</t>
    </r>
    <r>
      <rPr>
        <i/>
        <sz val="8"/>
        <color indexed="10"/>
        <rFont val="Arial"/>
        <family val="2"/>
      </rPr>
      <t xml:space="preserve">(renov.)
</t>
    </r>
    <r>
      <rPr>
        <i/>
        <sz val="8"/>
        <rFont val="Arial"/>
        <family val="2"/>
      </rPr>
      <t>Kaunas</t>
    </r>
  </si>
  <si>
    <t>Aušros 20,Kaunas</t>
  </si>
  <si>
    <t>Pašilės 59,Kaunas</t>
  </si>
  <si>
    <r>
      <t>Medvėgalio 31</t>
    </r>
    <r>
      <rPr>
        <i/>
        <sz val="8"/>
        <color indexed="10"/>
        <rFont val="Arial"/>
        <family val="2"/>
      </rPr>
      <t xml:space="preserve"> (renov)
</t>
    </r>
    <r>
      <rPr>
        <i/>
        <sz val="8"/>
        <rFont val="Arial"/>
        <family val="2"/>
      </rPr>
      <t>Kaunas</t>
    </r>
  </si>
  <si>
    <t>Šiaurės 101,Kaunas</t>
  </si>
  <si>
    <t>Partizanų 198,Kaunas</t>
  </si>
  <si>
    <t>Lukšos-Daumanto 2,
Kaunas</t>
  </si>
  <si>
    <t>Vievio 54,Kaunas</t>
  </si>
  <si>
    <t>Taikos 39,Kaunas</t>
  </si>
  <si>
    <t>Pašilės 96,Kaunas</t>
  </si>
  <si>
    <t>Šiaurės 1,Kaunas</t>
  </si>
  <si>
    <t>Gravrogkų 17,Kaunas</t>
  </si>
  <si>
    <t>Partizanų 20,Kaunas</t>
  </si>
  <si>
    <t>Savanorių 204(bt.1-49; 
66-92),Kaunas</t>
  </si>
  <si>
    <t>Lukšio 64,Kaunas</t>
  </si>
  <si>
    <t>Baršausko 77,Kaunas</t>
  </si>
  <si>
    <t>Baltų 2,Kaunas</t>
  </si>
  <si>
    <t>Draugystės 6,Kaunas</t>
  </si>
  <si>
    <t>Baršausko 75,Kaunas</t>
  </si>
  <si>
    <t>Taikos 41,Kaunas</t>
  </si>
  <si>
    <t>Masiulio 6,Kaunas</t>
  </si>
  <si>
    <t>Baršausko 80,Kaunas</t>
  </si>
  <si>
    <t>Savanorių 90,Kaunas</t>
  </si>
  <si>
    <t>Juozapavičiaus 48 A,
Kaunas</t>
  </si>
  <si>
    <t>Sąjungos a.10,Kaunas</t>
  </si>
  <si>
    <t>Statybininkų 46 Alytus</t>
  </si>
  <si>
    <t>Lauko 17 Alytus</t>
  </si>
  <si>
    <t>Statybininkų 30 Alytus</t>
  </si>
  <si>
    <t>Naujoji 26 Alytus</t>
  </si>
  <si>
    <t>Vingio 1 Alytus</t>
  </si>
  <si>
    <t>Kalniškės 25 Alytus</t>
  </si>
  <si>
    <t>Kaštonų 12 Alytus</t>
  </si>
  <si>
    <t>Putinų 2 Alytus</t>
  </si>
  <si>
    <t>Birutės 14 Alytus</t>
  </si>
  <si>
    <t>Statybininkų 107 Alytus</t>
  </si>
  <si>
    <t>Likiškėlių 17 Alytus</t>
  </si>
  <si>
    <t>Statybininkų 21 Alytus</t>
  </si>
  <si>
    <t>Vingio 6 Alytus</t>
  </si>
  <si>
    <t>Sudvajų 26 Alytus</t>
  </si>
  <si>
    <t>Kernavės 2 Alytus</t>
  </si>
  <si>
    <t>Likiškėlių 19 Alytus</t>
  </si>
  <si>
    <t>Likiškėlių 80 Alytus</t>
  </si>
  <si>
    <t>Dariaus ir Girėno 6B 
Alytus</t>
  </si>
  <si>
    <t>Žiburio 18 Alytus</t>
  </si>
  <si>
    <t>Dariaus ir Girėno 1,
Alytus</t>
  </si>
  <si>
    <t>Jurgiškių 27 Alytus</t>
  </si>
  <si>
    <t>Volungės 13 Alytus</t>
  </si>
  <si>
    <t>Užuolankos 24A Alytus</t>
  </si>
  <si>
    <t>Vandens takas 6 
Alytus</t>
  </si>
  <si>
    <t>Volungės 44 Alytus</t>
  </si>
  <si>
    <t>Statybininkų 18 Alytus</t>
  </si>
  <si>
    <t>Jaunimo 10 Alytus</t>
  </si>
  <si>
    <t>Bažnyčios 2 Alytus</t>
  </si>
  <si>
    <t>Likiškėlių 42 Alytus</t>
  </si>
  <si>
    <t>Statybininkų 34 Alytus</t>
  </si>
  <si>
    <t>Tvirtovės 15A Alytus</t>
  </si>
  <si>
    <t>Alyvų takas 13 Alytus</t>
  </si>
  <si>
    <t>Likiškėlių 40 Alytus</t>
  </si>
  <si>
    <t>Putinų 24B Alytus</t>
  </si>
  <si>
    <t>Alyvų takas 22 Alytus</t>
  </si>
  <si>
    <t>Maironio 1 Alytus</t>
  </si>
  <si>
    <t>Lauko 48 Vilkaviškis</t>
  </si>
  <si>
    <t>Birutės 6 Vilkaviškis</t>
  </si>
  <si>
    <t>Aušros 10 Vilkaviškis</t>
  </si>
  <si>
    <t>Lauko 44 Vilkaviškis</t>
  </si>
  <si>
    <t>Aušros 4 Vilkaviškis</t>
  </si>
  <si>
    <t>Aušros 8 Vilkaviškis</t>
  </si>
  <si>
    <t>Birutės 2 Vilkaviškis</t>
  </si>
  <si>
    <t>Kęstučio 8 Vilkaviškis</t>
  </si>
  <si>
    <t>Birutės 4 Vilkaviškis</t>
  </si>
  <si>
    <t>Vištyčio 36A Kybartai</t>
  </si>
  <si>
    <t>Vienybės 72 Vilkaviškis</t>
  </si>
  <si>
    <t>Pilviškių 27 Vilkaviškis</t>
  </si>
  <si>
    <t>Aušros 2 Vilkaviškis</t>
  </si>
  <si>
    <t>Kęstučio 2 Vilkaviškis</t>
  </si>
  <si>
    <t>Darvino 11 Kybartai</t>
  </si>
  <si>
    <t>Kęstučio 7 Vilkaviškis</t>
  </si>
  <si>
    <t>Darvino 19 Kybartai</t>
  </si>
  <si>
    <t>Tarybų 7 Kybartai</t>
  </si>
  <si>
    <t>Vištyčio 7 Virbalis</t>
  </si>
  <si>
    <t>Vilniaus 30A Virbalis</t>
  </si>
  <si>
    <t>Darvino 28 Kybartai</t>
  </si>
  <si>
    <t>Maironio 32 Vilkaviškis</t>
  </si>
  <si>
    <t>Paežeriai 9 Paežeriai</t>
  </si>
  <si>
    <t>Vilniaus 4 Vilkaviškis</t>
  </si>
  <si>
    <t>Vištyčio 2 Virbalis</t>
  </si>
  <si>
    <t>Mokyklos 3 Pilviškiai</t>
  </si>
  <si>
    <t>-</t>
  </si>
  <si>
    <t>Baltijos pr.117Klaipėda</t>
  </si>
  <si>
    <t>Baltijos pr.71Klaipėda</t>
  </si>
  <si>
    <t>Statybininkų pr.19,
Klaipėda</t>
  </si>
  <si>
    <t>I. Simonaitytės g. 3,
Klaipėda</t>
  </si>
  <si>
    <t>Debreceno g. 38,
Klaipėda</t>
  </si>
  <si>
    <t>Gedminų g.6, Klaipėda</t>
  </si>
  <si>
    <t>Dragūnų g.6, Klaipėda</t>
  </si>
  <si>
    <t>Naujakiemio 9 Klaipėda</t>
  </si>
  <si>
    <t>Panavežio 9 Klaipėda</t>
  </si>
  <si>
    <t>Taikos pr.146,Klaipėda</t>
  </si>
  <si>
    <t>Statybininkų pr.7a Klaipėda</t>
  </si>
  <si>
    <t>Kooperacijos 5Klaipėda</t>
  </si>
  <si>
    <t>Naujoji Uosto 8a
Klaipėda</t>
  </si>
  <si>
    <t>H.Manto g. 44, Klaipėda</t>
  </si>
  <si>
    <t>Vingio g. 7, Klaipėda</t>
  </si>
  <si>
    <t>Žardininkų 11,Klaipėda</t>
  </si>
  <si>
    <t xml:space="preserve">Naujojo Sodo g. 1c
Klaipėda </t>
  </si>
  <si>
    <t>Laukininkų 16, Klaipėda</t>
  </si>
  <si>
    <t>Darželio g. 4, Klaipėda</t>
  </si>
  <si>
    <t>Smiltelės 29, Klaipėda</t>
  </si>
  <si>
    <t>Vingio g. 45,Klaipėda</t>
  </si>
  <si>
    <t>Rumpiškės 18,Klaipėda</t>
  </si>
  <si>
    <t>Nidos g. 40a,Klaipėda</t>
  </si>
  <si>
    <t>Šiaulių g. 13, Klaipėda</t>
  </si>
  <si>
    <t>Veterinarijos g. 2
Klaipėda</t>
  </si>
  <si>
    <t>Ryšininkų 6, Klaipėda</t>
  </si>
  <si>
    <t xml:space="preserve">M.Mažvydo al. 13
Klaipėda </t>
  </si>
  <si>
    <t>Žalgirio g. 15,Klaipėda</t>
  </si>
  <si>
    <t>Rūtų g. 13,Klaipėda</t>
  </si>
  <si>
    <t>Malūnininkų 16Klaipėda</t>
  </si>
  <si>
    <t>Minijos g. 149, Klaipėda</t>
  </si>
  <si>
    <t>S.Daukanto 25Klaipėda</t>
  </si>
  <si>
    <t>Danės g. 37, Klaipėda</t>
  </si>
  <si>
    <t>Rumpiškės 10Klaipėda</t>
  </si>
  <si>
    <t>Taikos pr. 3, Klaipėda</t>
  </si>
  <si>
    <t>Tiltų g. 11, Klaipėda</t>
  </si>
  <si>
    <r>
      <t>Kniaudiškių g.54</t>
    </r>
    <r>
      <rPr>
        <i/>
        <sz val="8"/>
        <color indexed="10"/>
        <rFont val="Arial"/>
        <family val="2"/>
      </rPr>
      <t xml:space="preserve">(ren.)
</t>
    </r>
    <r>
      <rPr>
        <sz val="8"/>
        <rFont val="Arial"/>
        <family val="2"/>
      </rPr>
      <t>Panevėžys</t>
    </r>
  </si>
  <si>
    <r>
      <t>Molainių g. 8,</t>
    </r>
    <r>
      <rPr>
        <i/>
        <sz val="8"/>
        <color indexed="10"/>
        <rFont val="Arial"/>
        <family val="2"/>
      </rPr>
      <t xml:space="preserve">(renov.)
</t>
    </r>
    <r>
      <rPr>
        <sz val="8"/>
        <rFont val="Arial"/>
        <family val="2"/>
      </rPr>
      <t>Panevėžys</t>
    </r>
  </si>
  <si>
    <r>
      <t>Beržų g. 31,</t>
    </r>
    <r>
      <rPr>
        <i/>
        <sz val="8"/>
        <color indexed="10"/>
        <rFont val="Arial"/>
        <family val="2"/>
      </rPr>
      <t xml:space="preserve">(renov.)
</t>
    </r>
    <r>
      <rPr>
        <sz val="8"/>
        <rFont val="Arial"/>
        <family val="2"/>
      </rPr>
      <t>Panevėžys</t>
    </r>
  </si>
  <si>
    <r>
      <t>Tulpių g. 13,</t>
    </r>
    <r>
      <rPr>
        <i/>
        <sz val="8"/>
        <color indexed="10"/>
        <rFont val="Arial"/>
        <family val="2"/>
      </rPr>
      <t xml:space="preserve">(renov.)
</t>
    </r>
    <r>
      <rPr>
        <sz val="8"/>
        <rFont val="Arial"/>
        <family val="2"/>
      </rPr>
      <t>Panevėžys</t>
    </r>
  </si>
  <si>
    <r>
      <t xml:space="preserve">Vaitkaus g.6 </t>
    </r>
    <r>
      <rPr>
        <i/>
        <sz val="8"/>
        <color indexed="10"/>
        <rFont val="Arial"/>
        <family val="2"/>
      </rPr>
      <t>(renov.tik 
pastatas)</t>
    </r>
    <r>
      <rPr>
        <sz val="8"/>
        <rFont val="Arial"/>
        <family val="2"/>
      </rPr>
      <t>Panevėžys</t>
    </r>
  </si>
  <si>
    <r>
      <t>Nevėžio g.40B</t>
    </r>
    <r>
      <rPr>
        <i/>
        <sz val="8"/>
        <color indexed="10"/>
        <rFont val="Arial"/>
        <family val="2"/>
      </rPr>
      <t xml:space="preserve">(renov)
</t>
    </r>
    <r>
      <rPr>
        <sz val="8"/>
        <rFont val="Arial"/>
        <family val="2"/>
      </rPr>
      <t>Panevėžys</t>
    </r>
  </si>
  <si>
    <r>
      <t>Statybininkų 34</t>
    </r>
    <r>
      <rPr>
        <i/>
        <sz val="8"/>
        <color indexed="10"/>
        <rFont val="Arial"/>
        <family val="2"/>
      </rPr>
      <t xml:space="preserve">(ren.)
</t>
    </r>
    <r>
      <rPr>
        <sz val="8"/>
        <rFont val="Arial"/>
        <family val="2"/>
      </rPr>
      <t>Panevėžys</t>
    </r>
  </si>
  <si>
    <r>
      <t xml:space="preserve">Klaipėdos 98 </t>
    </r>
    <r>
      <rPr>
        <i/>
        <sz val="8"/>
        <color indexed="10"/>
        <rFont val="Arial"/>
        <family val="2"/>
      </rPr>
      <t xml:space="preserve">(renov)
</t>
    </r>
    <r>
      <rPr>
        <sz val="8"/>
        <rFont val="Arial"/>
        <family val="2"/>
      </rPr>
      <t>Panevėžys</t>
    </r>
  </si>
  <si>
    <t>Klaipėdos g. 99 K2
Panevėžys</t>
  </si>
  <si>
    <t>Margirio 9, Panevėžys</t>
  </si>
  <si>
    <t xml:space="preserve">Klaipėdos g. 112
Panevėžys </t>
  </si>
  <si>
    <t>Vaitkaus 9,Panevėžys</t>
  </si>
  <si>
    <t>Tulpių 3, Panevėžys</t>
  </si>
  <si>
    <t>Vaitkaus 3,Panevėžys</t>
  </si>
  <si>
    <t>Nevėžio 40,Panevėžys</t>
  </si>
  <si>
    <t>Beržų g.23,Panevėžys</t>
  </si>
  <si>
    <t>Ateities 14,Panevėžys</t>
  </si>
  <si>
    <t>Statybininkų g. 11,
Panevėžys</t>
  </si>
  <si>
    <t>Ateities 32,Panevėžys</t>
  </si>
  <si>
    <t>Vilniaus 16,Panevėžys</t>
  </si>
  <si>
    <t>Elektros 6,Panevėžys</t>
  </si>
  <si>
    <t>Kranto 25,Panevėžys</t>
  </si>
  <si>
    <t>Vilties 8,Panevėžys</t>
  </si>
  <si>
    <t>Vilties 47,Panevėžys</t>
  </si>
  <si>
    <t>Basanavičiaus g.1,
Panevėžys</t>
  </si>
  <si>
    <t>Nepriklausomybės a. 9
Panevėžys</t>
  </si>
  <si>
    <t>Sodų 6,Panevėžys</t>
  </si>
  <si>
    <t>Marijonų 43,Panevėžys</t>
  </si>
  <si>
    <t>Aukštaičių g. 66,
Panevėžys</t>
  </si>
  <si>
    <t>Jakšto 8-10,Panevėžys</t>
  </si>
  <si>
    <t>Liepų al. 17,Panevėžys</t>
  </si>
  <si>
    <t>Vilniaus g. 53-55,
Panevėžys</t>
  </si>
  <si>
    <t>Janonio g. 8-10,
Panevėžys</t>
  </si>
  <si>
    <t>Švyturio 27,Panevėžys</t>
  </si>
  <si>
    <t>Katedros 4,Panevėžys</t>
  </si>
  <si>
    <t>Švyturio 19,Panevėžys</t>
  </si>
  <si>
    <t>Kisino g. 5,Panevėžys</t>
  </si>
  <si>
    <t>Kudirkos 3,Panevėžys</t>
  </si>
  <si>
    <t>Nevėžio 24,Panevėžys</t>
  </si>
  <si>
    <r>
      <t>Sevastopolio g.5</t>
    </r>
    <r>
      <rPr>
        <i/>
        <sz val="8"/>
        <color indexed="10"/>
        <rFont val="Arial"/>
        <family val="2"/>
      </rPr>
      <t xml:space="preserve">(ren.)
</t>
    </r>
    <r>
      <rPr>
        <sz val="8"/>
        <rFont val="Arial"/>
        <family val="2"/>
      </rPr>
      <t>Šiauliai</t>
    </r>
  </si>
  <si>
    <r>
      <t>Vytauto g.154</t>
    </r>
    <r>
      <rPr>
        <i/>
        <sz val="8"/>
        <color indexed="10"/>
        <rFont val="Arial"/>
        <family val="2"/>
      </rPr>
      <t xml:space="preserve">(renov.)
</t>
    </r>
    <r>
      <rPr>
        <sz val="8"/>
        <rFont val="Arial"/>
        <family val="2"/>
      </rPr>
      <t>Šiauliai</t>
    </r>
  </si>
  <si>
    <r>
      <t>Grinkevičiaus 8</t>
    </r>
    <r>
      <rPr>
        <i/>
        <sz val="8"/>
        <color indexed="10"/>
        <rFont val="Arial"/>
        <family val="2"/>
      </rPr>
      <t xml:space="preserve">(ren.)
</t>
    </r>
    <r>
      <rPr>
        <sz val="8"/>
        <rFont val="Arial"/>
        <family val="2"/>
      </rPr>
      <t>Šiauliai</t>
    </r>
  </si>
  <si>
    <r>
      <t xml:space="preserve">Vytauto 149 </t>
    </r>
    <r>
      <rPr>
        <i/>
        <sz val="8"/>
        <color indexed="10"/>
        <rFont val="Arial"/>
        <family val="2"/>
      </rPr>
      <t xml:space="preserve">(renov)
</t>
    </r>
    <r>
      <rPr>
        <sz val="8"/>
        <rFont val="Arial"/>
        <family val="2"/>
      </rPr>
      <t>Šiauliai</t>
    </r>
  </si>
  <si>
    <r>
      <t xml:space="preserve">Gegužių 73 </t>
    </r>
    <r>
      <rPr>
        <i/>
        <sz val="8"/>
        <color indexed="10"/>
        <rFont val="Arial"/>
        <family val="2"/>
      </rPr>
      <t xml:space="preserve">(renov.)
</t>
    </r>
    <r>
      <rPr>
        <sz val="8"/>
        <rFont val="Arial"/>
        <family val="2"/>
      </rPr>
      <t>Šiauliai</t>
    </r>
  </si>
  <si>
    <r>
      <t>Vilniaus g.202</t>
    </r>
    <r>
      <rPr>
        <i/>
        <sz val="8"/>
        <color indexed="10"/>
        <rFont val="Arial"/>
        <family val="2"/>
      </rPr>
      <t xml:space="preserve">(renov.)
</t>
    </r>
    <r>
      <rPr>
        <sz val="8"/>
        <rFont val="Arial"/>
        <family val="2"/>
      </rPr>
      <t>Šiauliai</t>
    </r>
  </si>
  <si>
    <r>
      <t xml:space="preserve">Klevų 13 </t>
    </r>
    <r>
      <rPr>
        <i/>
        <sz val="8"/>
        <color indexed="10"/>
        <rFont val="Arial"/>
        <family val="2"/>
      </rPr>
      <t>(ren.)</t>
    </r>
    <r>
      <rPr>
        <sz val="8"/>
        <rFont val="Arial"/>
        <family val="2"/>
      </rPr>
      <t>Šiauliai</t>
    </r>
  </si>
  <si>
    <r>
      <t xml:space="preserve">Dainų 4 </t>
    </r>
    <r>
      <rPr>
        <i/>
        <sz val="8"/>
        <color indexed="10"/>
        <rFont val="Arial"/>
        <family val="2"/>
      </rPr>
      <t>(reno)</t>
    </r>
    <r>
      <rPr>
        <sz val="8"/>
        <rFont val="Arial"/>
        <family val="2"/>
      </rPr>
      <t>Šiauliai</t>
    </r>
  </si>
  <si>
    <r>
      <t>Gardino27</t>
    </r>
    <r>
      <rPr>
        <i/>
        <sz val="8"/>
        <color indexed="10"/>
        <rFont val="Arial"/>
        <family val="2"/>
      </rPr>
      <t>(ren)</t>
    </r>
    <r>
      <rPr>
        <sz val="8"/>
        <rFont val="Arial"/>
        <family val="2"/>
      </rPr>
      <t>Šiauliai</t>
    </r>
  </si>
  <si>
    <r>
      <t>Kviečių 56</t>
    </r>
    <r>
      <rPr>
        <i/>
        <sz val="8"/>
        <color indexed="10"/>
        <rFont val="Arial"/>
        <family val="2"/>
      </rPr>
      <t>(ren)</t>
    </r>
    <r>
      <rPr>
        <sz val="8"/>
        <rFont val="Arial"/>
        <family val="2"/>
      </rPr>
      <t>Šiauliai</t>
    </r>
  </si>
  <si>
    <t>Gytarių 5, Šiauliai</t>
  </si>
  <si>
    <t>Putinų 10, Šiauliai</t>
  </si>
  <si>
    <t>S.Dariaus ir S.Girėno g.16
Šiauliai</t>
  </si>
  <si>
    <t>Gegužių 56, Šiauliai</t>
  </si>
  <si>
    <t>Gardino 23, Šiauliai</t>
  </si>
  <si>
    <t>Dainų 102, Šiauliai</t>
  </si>
  <si>
    <t>Dainų 42, Šiauliai</t>
  </si>
  <si>
    <t>Gegužių 15, Šiauliai</t>
  </si>
  <si>
    <t>Dainų 10, Šiauliai</t>
  </si>
  <si>
    <t>Krymo g. 34, Šiauliai</t>
  </si>
  <si>
    <t>Dainų g. 100, Šiauliai</t>
  </si>
  <si>
    <t>Dainų g. 84, Šiauliai</t>
  </si>
  <si>
    <t>K. Korsako 11, Šiauliai</t>
  </si>
  <si>
    <t>Dainų g. 48B, Šiauliai</t>
  </si>
  <si>
    <t>Parko g. 4, Šiauliai</t>
  </si>
  <si>
    <t>St.Šalkauskio 8, Šiauliai</t>
  </si>
  <si>
    <t>K.Korsako 18, Šiauliai</t>
  </si>
  <si>
    <t>J.Basanavičiaus g. 56, 
Šiauliai</t>
  </si>
  <si>
    <t>Vilniaus g. 52, Šiauliai</t>
  </si>
  <si>
    <t>Vytauto g. 48, Šiauliai</t>
  </si>
  <si>
    <t>P.Cvirkos g.75, Šiauliai</t>
  </si>
  <si>
    <t>Sukilėlių g. 2, Šiauliai</t>
  </si>
  <si>
    <t>Energetikų g.11, Šiauliai</t>
  </si>
  <si>
    <t>P.Cvirkos g.75A,Šiauliai</t>
  </si>
  <si>
    <t>Saulės g. 34, Šiauliai</t>
  </si>
  <si>
    <t>A. Mickevičiaus g. 38, 
Šiauliai</t>
  </si>
  <si>
    <t>Ežero g. 14, Šiauliai</t>
  </si>
  <si>
    <t>Vilniaus 213A, Šiauliai</t>
  </si>
  <si>
    <t>P.Višinskio 37, Šiauliai</t>
  </si>
  <si>
    <t>Ežero g. 15, Šiauliai</t>
  </si>
  <si>
    <r>
      <t xml:space="preserve">Sodų 10-ojo NSB
</t>
    </r>
    <r>
      <rPr>
        <i/>
        <sz val="8"/>
        <color indexed="10"/>
        <rFont val="Arial"/>
        <family val="2"/>
      </rPr>
      <t>(renov.)</t>
    </r>
    <r>
      <rPr>
        <sz val="8"/>
        <rFont val="Arial"/>
        <family val="2"/>
      </rPr>
      <t>,Mažeikiai</t>
    </r>
  </si>
  <si>
    <r>
      <t xml:space="preserve">Laisvės g.40-ojo NSB </t>
    </r>
    <r>
      <rPr>
        <i/>
        <sz val="8"/>
        <color indexed="10"/>
        <rFont val="Arial"/>
        <family val="2"/>
      </rPr>
      <t>(renov.)</t>
    </r>
    <r>
      <rPr>
        <sz val="8"/>
        <rFont val="Arial"/>
        <family val="2"/>
      </rPr>
      <t>,Mažeikiai</t>
    </r>
  </si>
  <si>
    <t>Skuodo 15B,Mažeikiai</t>
  </si>
  <si>
    <t>Respublikos 20,Mažeikiai</t>
  </si>
  <si>
    <t>Pavasario 13,Mažeikiai</t>
  </si>
  <si>
    <t>Žemaitijos 10,Mažeikiai</t>
  </si>
  <si>
    <t>Draugystės 6,Mažeikiai</t>
  </si>
  <si>
    <t>M.Daukšos 42,Mažeikiai</t>
  </si>
  <si>
    <t>Draugystės 4,Mažeikiai</t>
  </si>
  <si>
    <t>Naftininkų 14,Mažeikiai</t>
  </si>
  <si>
    <t>Naftininkų 64,Mažeikiai</t>
  </si>
  <si>
    <t>Draugystės 40,Mažeikiai</t>
  </si>
  <si>
    <t>Pavenčių 19,Mažeikiai</t>
  </si>
  <si>
    <t>Ventos 69,Mažeikiai</t>
  </si>
  <si>
    <t>Naftininkų 8,Mažeikiai</t>
  </si>
  <si>
    <t>Naftininkų 72,Mažeikiai</t>
  </si>
  <si>
    <t>Sodų 5,Mažeikiai</t>
  </si>
  <si>
    <t>Taikos 8,Mažeikiai</t>
  </si>
  <si>
    <t>Pavenčių 9,Mažeikiai</t>
  </si>
  <si>
    <t>Ventos 81,Mažeikiai</t>
  </si>
  <si>
    <t>Ventos 9,Mažeikiai</t>
  </si>
  <si>
    <t>Ventos 51,Mažeikiai</t>
  </si>
  <si>
    <t>Pavasario 11,Mažeikiai</t>
  </si>
  <si>
    <t>Pavenčių 13,Mažeikiai</t>
  </si>
  <si>
    <t>Sedos 33,Mažeikiai</t>
  </si>
  <si>
    <t>Tylioji 40,Mažeikiai</t>
  </si>
  <si>
    <t>Sodų 7,Mažeikiai</t>
  </si>
  <si>
    <t>Naftininkų 74,Mažeikiai</t>
  </si>
  <si>
    <t>Bažnyčios 17
(Viekšniai),Mažeikiai</t>
  </si>
  <si>
    <t>S.Daukanto 4,Mažeikiai</t>
  </si>
  <si>
    <t>Tylioji 34,Mažeikiai</t>
  </si>
  <si>
    <t>Mažeikių 6 (Viekšniai),
Mažeikiai</t>
  </si>
  <si>
    <t>Stoties 8,Mažeikiai</t>
  </si>
  <si>
    <t>Laisvės 36,Mažeikiai</t>
  </si>
  <si>
    <t>Bažnyčios 13
(Viekšniai),Mažeikiai</t>
  </si>
  <si>
    <t>Laisvės 222,Mažeikiai</t>
  </si>
  <si>
    <t>Laisvės 224,Mažeikiai</t>
  </si>
  <si>
    <t>Žemaitijos 18,Mažeikiai</t>
  </si>
  <si>
    <t>V.Burbos 5,Mažeikiai</t>
  </si>
  <si>
    <t>Laisvės 32,Mažeikiai</t>
  </si>
  <si>
    <r>
      <t>Chemikų 86</t>
    </r>
    <r>
      <rPr>
        <i/>
        <sz val="8"/>
        <color indexed="10"/>
        <rFont val="Arial"/>
        <family val="2"/>
      </rPr>
      <t xml:space="preserve">(renov.),
</t>
    </r>
    <r>
      <rPr>
        <sz val="8"/>
        <rFont val="Arial"/>
        <family val="2"/>
      </rPr>
      <t>Jonava</t>
    </r>
  </si>
  <si>
    <r>
      <t xml:space="preserve">J.Ralio 10 </t>
    </r>
    <r>
      <rPr>
        <i/>
        <sz val="8"/>
        <color indexed="10"/>
        <rFont val="Arial"/>
        <family val="2"/>
      </rPr>
      <t>(ren),</t>
    </r>
    <r>
      <rPr>
        <sz val="8"/>
        <rFont val="Arial"/>
        <family val="2"/>
      </rPr>
      <t>Jonava</t>
    </r>
  </si>
  <si>
    <r>
      <t>Chemikų 92C</t>
    </r>
    <r>
      <rPr>
        <i/>
        <sz val="8"/>
        <color indexed="10"/>
        <rFont val="Arial"/>
        <family val="2"/>
      </rPr>
      <t xml:space="preserve">(renov.),
</t>
    </r>
    <r>
      <rPr>
        <sz val="8"/>
        <rFont val="Arial"/>
        <family val="2"/>
      </rPr>
      <t>Jonava</t>
    </r>
  </si>
  <si>
    <r>
      <t>Birutės 7</t>
    </r>
    <r>
      <rPr>
        <i/>
        <sz val="8"/>
        <color indexed="10"/>
        <rFont val="Arial"/>
        <family val="2"/>
      </rPr>
      <t>(ren.)</t>
    </r>
    <r>
      <rPr>
        <sz val="8"/>
        <rFont val="Arial"/>
        <family val="2"/>
      </rPr>
      <t>,Jonava</t>
    </r>
  </si>
  <si>
    <r>
      <t>Lietavos 31</t>
    </r>
    <r>
      <rPr>
        <i/>
        <sz val="8"/>
        <color indexed="10"/>
        <rFont val="Arial"/>
        <family val="2"/>
      </rPr>
      <t xml:space="preserve">(renov.),
</t>
    </r>
    <r>
      <rPr>
        <sz val="8"/>
        <rFont val="Arial"/>
        <family val="2"/>
      </rPr>
      <t>Jonava</t>
    </r>
  </si>
  <si>
    <r>
      <t>Kosmonautų 9</t>
    </r>
    <r>
      <rPr>
        <i/>
        <sz val="8"/>
        <color indexed="10"/>
        <rFont val="Arial"/>
        <family val="2"/>
      </rPr>
      <t xml:space="preserve">(renov.)
</t>
    </r>
    <r>
      <rPr>
        <sz val="8"/>
        <rFont val="Arial"/>
        <family val="2"/>
      </rPr>
      <t>Jonava</t>
    </r>
  </si>
  <si>
    <r>
      <t>J.Ralio 8</t>
    </r>
    <r>
      <rPr>
        <i/>
        <sz val="8"/>
        <color indexed="10"/>
        <rFont val="Arial"/>
        <family val="2"/>
      </rPr>
      <t>(ren.),</t>
    </r>
    <r>
      <rPr>
        <sz val="8"/>
        <rFont val="Arial"/>
        <family val="2"/>
      </rPr>
      <t>Jonava</t>
    </r>
  </si>
  <si>
    <r>
      <t>J.Ralio 12</t>
    </r>
    <r>
      <rPr>
        <i/>
        <sz val="8"/>
        <color indexed="10"/>
        <rFont val="Arial"/>
        <family val="2"/>
      </rPr>
      <t>(ren),</t>
    </r>
    <r>
      <rPr>
        <sz val="8"/>
        <rFont val="Arial"/>
        <family val="2"/>
      </rPr>
      <t>Jonava</t>
    </r>
  </si>
  <si>
    <t>Panerių 21,Jonava</t>
  </si>
  <si>
    <t>Lietavos 17,Jonava</t>
  </si>
  <si>
    <t>Panerių 23,Jonava</t>
  </si>
  <si>
    <t>Kosmonautų 12,Jonava</t>
  </si>
  <si>
    <t>Rupeikio 7,Jonava</t>
  </si>
  <si>
    <t>Parko 3,Jonava</t>
  </si>
  <si>
    <t>A.Kulviečio 2,Jonava</t>
  </si>
  <si>
    <t>Kosmonautų 22,Jonava</t>
  </si>
  <si>
    <t>Sodų 50A,Jonava</t>
  </si>
  <si>
    <t>Kosmonautų 5,Jonava</t>
  </si>
  <si>
    <t>A Kulviečio 18,Jonava</t>
  </si>
  <si>
    <t>Chemikų 122,Jonava</t>
  </si>
  <si>
    <t>Vilniaus 31 Korp II,
Jonava</t>
  </si>
  <si>
    <t>Kosmonautų 2A,Jonava</t>
  </si>
  <si>
    <t>Ruklio 14,Jonava</t>
  </si>
  <si>
    <t>Kosmonautų 16,Jonava</t>
  </si>
  <si>
    <t>Kauno 94,Jonava</t>
  </si>
  <si>
    <t>Kauno 100,Jonava</t>
  </si>
  <si>
    <t>Kauno 13,Jonava</t>
  </si>
  <si>
    <t>Chemikų 24,Jonava</t>
  </si>
  <si>
    <t>J.Basanavičiaus 72,
Jonava</t>
  </si>
  <si>
    <t>Žeimių 26A,Jonava</t>
  </si>
  <si>
    <t>Vilniaus 29 Korp. I,
Jonava</t>
  </si>
  <si>
    <t>Vilniaus 29 II Korp.,
Jonava</t>
  </si>
  <si>
    <t>Laumės 2,Jonava</t>
  </si>
  <si>
    <t>Mokyklos10,Jonava</t>
  </si>
  <si>
    <t>Panerių 29,Jonava</t>
  </si>
  <si>
    <t>Kauno 68,Jonava</t>
  </si>
  <si>
    <t>Vilniaus 40,Jonava</t>
  </si>
  <si>
    <r>
      <t>Aukštakalnio g.108</t>
    </r>
    <r>
      <rPr>
        <i/>
        <sz val="7.5"/>
        <color indexed="10"/>
        <rFont val="Arial"/>
        <family val="2"/>
      </rPr>
      <t xml:space="preserve">(ren)
</t>
    </r>
    <r>
      <rPr>
        <sz val="7.5"/>
        <rFont val="Arial"/>
        <family val="2"/>
      </rPr>
      <t>Utena</t>
    </r>
  </si>
  <si>
    <r>
      <t xml:space="preserve">Aušros g. 99 </t>
    </r>
    <r>
      <rPr>
        <i/>
        <sz val="8"/>
        <color indexed="10"/>
        <rFont val="Arial"/>
        <family val="2"/>
      </rPr>
      <t xml:space="preserve">(renov),
</t>
    </r>
    <r>
      <rPr>
        <sz val="8"/>
        <rFont val="Arial"/>
        <family val="2"/>
      </rPr>
      <t>Utena</t>
    </r>
  </si>
  <si>
    <t>Kudirkos g. 22, Uena</t>
  </si>
  <si>
    <r>
      <t>Aušros g.89 Ik</t>
    </r>
    <r>
      <rPr>
        <i/>
        <sz val="8"/>
        <color indexed="10"/>
        <rFont val="Arial"/>
        <family val="2"/>
      </rPr>
      <t xml:space="preserve">.(renov)
</t>
    </r>
    <r>
      <rPr>
        <sz val="8"/>
        <rFont val="Arial"/>
        <family val="2"/>
      </rPr>
      <t>Utena</t>
    </r>
  </si>
  <si>
    <r>
      <t>Aušros 89 IIk.</t>
    </r>
    <r>
      <rPr>
        <i/>
        <sz val="8"/>
        <color indexed="10"/>
        <rFont val="Arial"/>
        <family val="2"/>
      </rPr>
      <t xml:space="preserve">(renov)
</t>
    </r>
    <r>
      <rPr>
        <sz val="8"/>
        <rFont val="Arial"/>
        <family val="2"/>
      </rPr>
      <t>Utena</t>
    </r>
  </si>
  <si>
    <r>
      <t>Vyžuonų 11a</t>
    </r>
    <r>
      <rPr>
        <i/>
        <sz val="8"/>
        <color indexed="10"/>
        <rFont val="Arial"/>
        <family val="2"/>
      </rPr>
      <t xml:space="preserve">(renov)
</t>
    </r>
    <r>
      <rPr>
        <sz val="8"/>
        <rFont val="Arial"/>
        <family val="2"/>
      </rPr>
      <t>Utena</t>
    </r>
  </si>
  <si>
    <t>Vaižganto g. 58, Utena</t>
  </si>
  <si>
    <t>Krašuonos g.13, Utena</t>
  </si>
  <si>
    <t>Vaižganto g. 52, Utena</t>
  </si>
  <si>
    <t>Sėlių g. 59, Utena</t>
  </si>
  <si>
    <t>Aušros g. 83, Utena</t>
  </si>
  <si>
    <t>Vaižganto g.56, Utena</t>
  </si>
  <si>
    <r>
      <t xml:space="preserve">Aukštakalnio g. 14,16
</t>
    </r>
    <r>
      <rPr>
        <i/>
        <sz val="8"/>
        <color indexed="10"/>
        <rFont val="Arial"/>
        <family val="2"/>
      </rPr>
      <t>(renov.)</t>
    </r>
    <r>
      <rPr>
        <sz val="8"/>
        <rFont val="Arial"/>
        <family val="2"/>
      </rPr>
      <t>, Utena</t>
    </r>
  </si>
  <si>
    <t>Taikos g. 14, Utena</t>
  </si>
  <si>
    <t>Aukštakalnio 116, Utena</t>
  </si>
  <si>
    <t>Sėlių g. 65, Utena</t>
  </si>
  <si>
    <t>Aukštakalnio 114, Utena</t>
  </si>
  <si>
    <t>Krašuonos 29a, Utena</t>
  </si>
  <si>
    <t>Taikos g. 24, Utena</t>
  </si>
  <si>
    <t>Vaižganto g. 44, Utena</t>
  </si>
  <si>
    <t>Basanavičiaus g.102, 
Utena</t>
  </si>
  <si>
    <t>Basanavičiaus g. 110b
Utena</t>
  </si>
  <si>
    <t>Aukštakalnio g. 6,8, 
Utena</t>
  </si>
  <si>
    <t>Baranausko 17, Utena</t>
  </si>
  <si>
    <t>Aušros g. 28, Utena</t>
  </si>
  <si>
    <t>Donelaičio g. 12, Utena</t>
  </si>
  <si>
    <t>Basanavičiaus g. 108, 
Utena</t>
  </si>
  <si>
    <t>Utenio a. 10, Utena</t>
  </si>
  <si>
    <t>Basanavičiaus 110 a
Utena</t>
  </si>
  <si>
    <t>Aušros g. 3,1, Utena</t>
  </si>
  <si>
    <t>Aušros g. 82, Utena</t>
  </si>
  <si>
    <t>Tauragnų g. 4, Utena</t>
  </si>
  <si>
    <t>Kauno g. 27, Utena</t>
  </si>
  <si>
    <t>Bažnyčios g. 4, Utena</t>
  </si>
  <si>
    <t>Maironio g. 17, Utena</t>
  </si>
  <si>
    <t>Aukštakalnio g. 10,12
Utena</t>
  </si>
  <si>
    <t>Utenio a.  5, Utena</t>
  </si>
  <si>
    <t>Kęstučio g. 1, Utena</t>
  </si>
  <si>
    <t>Užpalių g. 88, Utena</t>
  </si>
  <si>
    <t>Kęstučio g. 9, Utena</t>
  </si>
  <si>
    <r>
      <t>Jucio 30</t>
    </r>
    <r>
      <rPr>
        <i/>
        <sz val="8"/>
        <color indexed="10"/>
        <rFont val="Arial"/>
        <family val="2"/>
      </rPr>
      <t xml:space="preserve">(vyksta renov)
</t>
    </r>
    <r>
      <rPr>
        <sz val="8"/>
        <rFont val="Arial"/>
        <family val="2"/>
      </rPr>
      <t>Plungė</t>
    </r>
  </si>
  <si>
    <r>
      <t>Vaišvilos 31</t>
    </r>
    <r>
      <rPr>
        <i/>
        <sz val="8"/>
        <color indexed="10"/>
        <rFont val="Arial"/>
        <family val="2"/>
      </rPr>
      <t xml:space="preserve">(renov.)
</t>
    </r>
    <r>
      <rPr>
        <sz val="8"/>
        <rFont val="Arial"/>
        <family val="2"/>
      </rPr>
      <t>Plungė</t>
    </r>
  </si>
  <si>
    <r>
      <t>Vaižganto 96</t>
    </r>
    <r>
      <rPr>
        <i/>
        <sz val="8"/>
        <color indexed="10"/>
        <rFont val="Arial"/>
        <family val="2"/>
      </rPr>
      <t xml:space="preserve">(renov.)
</t>
    </r>
    <r>
      <rPr>
        <sz val="8"/>
        <rFont val="Arial"/>
        <family val="2"/>
      </rPr>
      <t>Plungė</t>
    </r>
  </si>
  <si>
    <r>
      <t xml:space="preserve">Vaišvilos 9 </t>
    </r>
    <r>
      <rPr>
        <i/>
        <sz val="8"/>
        <color indexed="10"/>
        <rFont val="Arial"/>
        <family val="2"/>
      </rPr>
      <t>(vyksta 
renov.)</t>
    </r>
    <r>
      <rPr>
        <sz val="8"/>
        <rFont val="Arial"/>
        <family val="2"/>
      </rPr>
      <t>Plungė</t>
    </r>
  </si>
  <si>
    <r>
      <t xml:space="preserve">Vaišvilos 25 </t>
    </r>
    <r>
      <rPr>
        <i/>
        <sz val="8"/>
        <color indexed="10"/>
        <rFont val="Arial"/>
        <family val="2"/>
      </rPr>
      <t>(vyksta renov.)</t>
    </r>
    <r>
      <rPr>
        <sz val="8"/>
        <rFont val="Arial"/>
        <family val="2"/>
      </rPr>
      <t>Plungė</t>
    </r>
  </si>
  <si>
    <r>
      <t xml:space="preserve">Vaišvilos 23 </t>
    </r>
    <r>
      <rPr>
        <i/>
        <sz val="8"/>
        <color indexed="10"/>
        <rFont val="Arial"/>
        <family val="2"/>
      </rPr>
      <t xml:space="preserve">(renov.)
</t>
    </r>
    <r>
      <rPr>
        <sz val="8"/>
        <rFont val="Arial"/>
        <family val="2"/>
      </rPr>
      <t>Plungė</t>
    </r>
  </si>
  <si>
    <r>
      <t>Končiaus 7</t>
    </r>
    <r>
      <rPr>
        <i/>
        <sz val="8"/>
        <color indexed="10"/>
        <rFont val="Arial"/>
        <family val="2"/>
      </rPr>
      <t>(skaitikliai butuose)</t>
    </r>
    <r>
      <rPr>
        <sz val="8"/>
        <rFont val="Arial"/>
        <family val="2"/>
      </rPr>
      <t>Plungė</t>
    </r>
  </si>
  <si>
    <r>
      <t>Jucio 14</t>
    </r>
    <r>
      <rPr>
        <i/>
        <sz val="8"/>
        <color indexed="10"/>
        <rFont val="Arial"/>
        <family val="2"/>
      </rPr>
      <t xml:space="preserve">(dalinai renov)
</t>
    </r>
    <r>
      <rPr>
        <sz val="8"/>
        <rFont val="Arial"/>
        <family val="2"/>
      </rPr>
      <t>Plungė</t>
    </r>
  </si>
  <si>
    <r>
      <rPr>
        <sz val="7.5"/>
        <rFont val="Arial"/>
        <family val="2"/>
      </rPr>
      <t>Končiaus 7A</t>
    </r>
    <r>
      <rPr>
        <i/>
        <sz val="7.5"/>
        <color indexed="10"/>
        <rFont val="Arial"/>
        <family val="2"/>
      </rPr>
      <t>(skaitikliai butuose)</t>
    </r>
    <r>
      <rPr>
        <sz val="7.5"/>
        <rFont val="Arial"/>
        <family val="2"/>
      </rPr>
      <t>Plungė</t>
    </r>
  </si>
  <si>
    <r>
      <t xml:space="preserve">Mačernio 12 </t>
    </r>
    <r>
      <rPr>
        <i/>
        <sz val="8"/>
        <color indexed="10"/>
        <rFont val="Arial"/>
        <family val="2"/>
      </rPr>
      <t>(dal.renovuot.)</t>
    </r>
    <r>
      <rPr>
        <sz val="8"/>
        <rFont val="Arial"/>
        <family val="2"/>
      </rPr>
      <t>Plungė</t>
    </r>
  </si>
  <si>
    <t>Mačernio 53, Plungė</t>
  </si>
  <si>
    <t>Jucio 12, Plungė</t>
  </si>
  <si>
    <t>Mačernio 51, Plungė</t>
  </si>
  <si>
    <t>Mačernio 10, Plungė</t>
  </si>
  <si>
    <t>Mačernio 47, Plungė</t>
  </si>
  <si>
    <t>Jucio 22, Plungė</t>
  </si>
  <si>
    <t>Vaižganto 85, Plungė</t>
  </si>
  <si>
    <t>Jucio 10, Plungė</t>
  </si>
  <si>
    <t>Mačernio 6, Plungė</t>
  </si>
  <si>
    <t>Mačernio 8, Plungė</t>
  </si>
  <si>
    <t>Lentpjūvės 6, Plungė</t>
  </si>
  <si>
    <t>Dariaus Ir Girėno 35, 
Plungė</t>
  </si>
  <si>
    <t>Telšių 21, Plungė</t>
  </si>
  <si>
    <t>Dariaus Ir Girėno 33, 
Plungė</t>
  </si>
  <si>
    <t>Vytauto 27, Plungė</t>
  </si>
  <si>
    <t>S. Neries 4, Plungė</t>
  </si>
  <si>
    <r>
      <t xml:space="preserve">Laisvės al. 36 </t>
    </r>
    <r>
      <rPr>
        <i/>
        <sz val="8"/>
        <color indexed="10"/>
        <rFont val="Arial"/>
        <family val="2"/>
      </rPr>
      <t xml:space="preserve">(renov.)
</t>
    </r>
    <r>
      <rPr>
        <sz val="8"/>
        <rFont val="Arial"/>
        <family val="2"/>
      </rPr>
      <t>Radviliškis</t>
    </r>
  </si>
  <si>
    <t>Povyliaus 10Radviliškis</t>
  </si>
  <si>
    <t>Gedimino 5,Radviliškis</t>
  </si>
  <si>
    <t>Jaunystės 33Radviliškis</t>
  </si>
  <si>
    <t>Jaunystės 18Radviliškis</t>
  </si>
  <si>
    <t>Povyliaus 4Radviliškis</t>
  </si>
  <si>
    <t>V.Kudirkos 10Radviliškis</t>
  </si>
  <si>
    <t>Dariaus ir Girėno 30C,
Radviliškis</t>
  </si>
  <si>
    <t>Kaštonų 6B,Radviliškis</t>
  </si>
  <si>
    <t>Kaštonų 6,Radviliškis</t>
  </si>
  <si>
    <t>Kaštonų 8,Radviliškis</t>
  </si>
  <si>
    <t>Vasario 16-osios 4,
Radviliškis</t>
  </si>
  <si>
    <t>Stiklo 1A,Radviliškis</t>
  </si>
  <si>
    <t>Topolių 8, Radviliškis</t>
  </si>
  <si>
    <t>V.Kudirkos 7,Radviliškis</t>
  </si>
  <si>
    <r>
      <t xml:space="preserve">J.Tumo-Vaižganto g. 134 </t>
    </r>
    <r>
      <rPr>
        <i/>
        <sz val="8"/>
        <color indexed="10"/>
        <rFont val="Arial"/>
        <family val="2"/>
      </rPr>
      <t>(renov.)</t>
    </r>
    <r>
      <rPr>
        <sz val="8"/>
        <rFont val="Arial"/>
        <family val="2"/>
      </rPr>
      <t>Tauragė</t>
    </r>
  </si>
  <si>
    <r>
      <t xml:space="preserve">Dariaus ir Girėno g.32a </t>
    </r>
    <r>
      <rPr>
        <i/>
        <sz val="8"/>
        <color indexed="10"/>
        <rFont val="Arial"/>
        <family val="2"/>
      </rPr>
      <t>(renov.)</t>
    </r>
    <r>
      <rPr>
        <sz val="8"/>
        <rFont val="Arial"/>
        <family val="2"/>
      </rPr>
      <t>Tauragė</t>
    </r>
  </si>
  <si>
    <r>
      <t xml:space="preserve">J.Tumo-Vaižganto129b 
</t>
    </r>
    <r>
      <rPr>
        <i/>
        <sz val="7.5"/>
        <color indexed="10"/>
        <rFont val="Arial"/>
        <family val="2"/>
      </rPr>
      <t>(renov.)</t>
    </r>
    <r>
      <rPr>
        <sz val="7.5"/>
        <rFont val="Arial"/>
        <family val="2"/>
      </rPr>
      <t>Tauragė</t>
    </r>
  </si>
  <si>
    <r>
      <t xml:space="preserve">Gedimino g. 8 </t>
    </r>
    <r>
      <rPr>
        <i/>
        <sz val="8"/>
        <color indexed="10"/>
        <rFont val="Arial"/>
        <family val="2"/>
      </rPr>
      <t>(dalinai renov.),</t>
    </r>
    <r>
      <rPr>
        <sz val="8"/>
        <rFont val="Arial"/>
        <family val="2"/>
      </rPr>
      <t xml:space="preserve"> Tauragė</t>
    </r>
  </si>
  <si>
    <r>
      <t>Prezidento g. 82 
(</t>
    </r>
    <r>
      <rPr>
        <i/>
        <sz val="8"/>
        <color indexed="10"/>
        <rFont val="Arial"/>
        <family val="2"/>
      </rPr>
      <t>renov.</t>
    </r>
    <r>
      <rPr>
        <sz val="8"/>
        <rFont val="Arial"/>
        <family val="2"/>
      </rPr>
      <t>), Tauragė</t>
    </r>
  </si>
  <si>
    <t>Miško g. 8, Tauragė</t>
  </si>
  <si>
    <t>Dariaus ir Girėno 26a, 
Tauragė</t>
  </si>
  <si>
    <t>Vaižganto 118,Tauragė</t>
  </si>
  <si>
    <t>Vytauto 4b,Tauragė</t>
  </si>
  <si>
    <t>Dainavos 7, Tauragė</t>
  </si>
  <si>
    <t>Dariaus ir Girėno g. 34 
Tauragė</t>
  </si>
  <si>
    <t>Žemaitės 32, Tauragė</t>
  </si>
  <si>
    <t>Gedimino 23, Tauragė</t>
  </si>
  <si>
    <t>Gedimino 45, Tauragė</t>
  </si>
  <si>
    <t>Ateities takas 18, Tauragė</t>
  </si>
  <si>
    <t>Gedimino 32, Tauragė</t>
  </si>
  <si>
    <t>Ateities takas 16, Tauragė</t>
  </si>
  <si>
    <t>Aerodromo 11, Tauragė</t>
  </si>
  <si>
    <t>Birutės 36, Tauragė</t>
  </si>
  <si>
    <t>Prezidento 67, Tauragė</t>
  </si>
  <si>
    <t>Vytauto 62, Tauragė</t>
  </si>
  <si>
    <t>Dariaus ir Girėno 24, 
Tauragė</t>
  </si>
  <si>
    <t>Vasario 16-osios 5, Tauragė</t>
  </si>
  <si>
    <t>Vasario 16-osios g. 8
Tauragė</t>
  </si>
  <si>
    <t>Respublikos 4,Tauragė</t>
  </si>
  <si>
    <t>Žemaitės 3,Tauragė</t>
  </si>
  <si>
    <t>Dariaus ir Grėno g. 38,
Tauragė</t>
  </si>
  <si>
    <t>Dariaus ir Girėno 16a,
Tauragė</t>
  </si>
  <si>
    <t>Vasario 16-osios 10,
Tauragė</t>
  </si>
  <si>
    <t>Vasario 16-osios g. 3,
Tauragė</t>
  </si>
  <si>
    <t>Dariaus ir Girėno 20,
Tauragė</t>
  </si>
  <si>
    <t>Dariaus ir Girėno 18,
Tauragė</t>
  </si>
  <si>
    <t>Vytauto g. 88,Tauragė</t>
  </si>
  <si>
    <t>Vytauto g. 78,Tauragė</t>
  </si>
  <si>
    <t>Dariaus ir Grėno 4,
Tauragė</t>
  </si>
  <si>
    <t>Naujųjų Valkininkų 2, 
Varėna</t>
  </si>
  <si>
    <t>Naujųjų Valkininkų 1, 
Varėna</t>
  </si>
  <si>
    <t>M.K.Čiurlionio 11,Varėna</t>
  </si>
  <si>
    <t>Vytauto g. 38, Varėna</t>
  </si>
  <si>
    <t>M.K.Čiurlionio 6, Varėna</t>
  </si>
  <si>
    <t>Marcinkonių 16, Varėna</t>
  </si>
  <si>
    <t>J.Basanavičiaus g. 21, 
Varėna</t>
  </si>
  <si>
    <t>Marcinkonių 12,Varėna</t>
  </si>
  <si>
    <t>Marcinkonių 4,Varėna</t>
  </si>
  <si>
    <t>Dzūkų g. 3,Varėna</t>
  </si>
  <si>
    <t>Kalno g. 17,Varėna</t>
  </si>
  <si>
    <t>Kalno g. 5,Varėna</t>
  </si>
  <si>
    <t>Marcinkonių 8,Varėna</t>
  </si>
  <si>
    <t>Vytauto g. 40,Varėna</t>
  </si>
  <si>
    <t>Savanorių 18,Varėna</t>
  </si>
  <si>
    <t>Marcinkonių 18,Varėna</t>
  </si>
  <si>
    <t>Vytauto g. 24,Varėna</t>
  </si>
  <si>
    <t>Kalno g. 19,Varėna</t>
  </si>
  <si>
    <t>Savanorių 20,Varėna</t>
  </si>
  <si>
    <t>M.K.Čiurlionio 55,Varėna</t>
  </si>
  <si>
    <t>V.Krėvės 4,Varėna</t>
  </si>
  <si>
    <t>Dzūkų g. 17,Varėna</t>
  </si>
  <si>
    <t>Vytauto g. 64,Varėna</t>
  </si>
  <si>
    <t>Vasario 16 g. 10,Varėna</t>
  </si>
  <si>
    <t>Vasario 16 g. 8,Varėna</t>
  </si>
  <si>
    <t>Melioratorių 7,Varėna</t>
  </si>
  <si>
    <t>Vytauto g. 58,Varėna</t>
  </si>
  <si>
    <t>Vasario 16 g. 6,Varėna</t>
  </si>
  <si>
    <t>Savanorių 32,Varėna</t>
  </si>
  <si>
    <t>Vytauto 19A,Varėna</t>
  </si>
  <si>
    <t>Žalioji g. 21,Varėna</t>
  </si>
  <si>
    <t>V.Krėvės g. 7,Varėna</t>
  </si>
  <si>
    <t>Aušros g. 10,Varėna</t>
  </si>
  <si>
    <t>Melioratorių 3,Varėna</t>
  </si>
  <si>
    <t>Vytauto g. 7,Varėna</t>
  </si>
  <si>
    <t>Vasario 16 g. 13,Varėna</t>
  </si>
  <si>
    <t>Vasario 16 g. 4,Varėna</t>
  </si>
  <si>
    <t>Dzūkų g. 26,Varėna</t>
  </si>
  <si>
    <t>Vytauto g. 73,Varėna</t>
  </si>
  <si>
    <t>M.K.Čiurlionio g. 37, 
Varėna</t>
  </si>
  <si>
    <t>Gdimino 89, Kaišiadorys</t>
  </si>
  <si>
    <t>Gedimino g. 121, 
Kaišiadorys</t>
  </si>
  <si>
    <t>Gedimino g. 131,
Kaišiadorys</t>
  </si>
  <si>
    <t>Gedimino g. 101, 
Kaišiadorys</t>
  </si>
  <si>
    <t>Gedimino 26,Kaišiadorys</t>
  </si>
  <si>
    <t>Gedimino 111,Kaišiadorys</t>
  </si>
  <si>
    <t>Gedimino g. 86, Kaišiadorys</t>
  </si>
  <si>
    <t>Gedimino g. 24, Kaišiadorys</t>
  </si>
  <si>
    <t>Birutės g. 5, Kaišiadorys</t>
  </si>
  <si>
    <t>Gedimino g. 46, Kaišiadorys</t>
  </si>
  <si>
    <t>Gedimino g. 28, Kaišiadorys</t>
  </si>
  <si>
    <t>Pavasario g. 6,Kaišiadorys</t>
  </si>
  <si>
    <t>Gedimino g. 98, Kaišiadorys</t>
  </si>
  <si>
    <t>Birutės g. 10, Kaišiadorys</t>
  </si>
  <si>
    <t>Gedimino g. 52, Kaišiadorys</t>
  </si>
  <si>
    <t>Gedimino g. 77, Kaišiadorys</t>
  </si>
  <si>
    <t xml:space="preserve">Šarkinės 27, Elektrėnai </t>
  </si>
  <si>
    <t>Sodų 3, Elektrėnai</t>
  </si>
  <si>
    <t>Taikos 4, Elektrėnai</t>
  </si>
  <si>
    <t>Draugystės 7, Elektrėnai</t>
  </si>
  <si>
    <t>Sodų 4, Elektrėnai</t>
  </si>
  <si>
    <t>Rungos 3, Elektrėnai</t>
  </si>
  <si>
    <t>Taikos 5, Elektrėnai</t>
  </si>
  <si>
    <t>Šviesos 7, Elektrėnai</t>
  </si>
  <si>
    <t>Draugystės 18, Elektrėnai</t>
  </si>
  <si>
    <t>Šviesos 18, Elektrėnai</t>
  </si>
  <si>
    <t>Trakų 16, Elektrėnai</t>
  </si>
  <si>
    <t>Trakų 23, Elektrėnai</t>
  </si>
  <si>
    <t>Pergalės 19, Elektrėnai</t>
  </si>
  <si>
    <t>Saulės 4, Elektrėnai</t>
  </si>
  <si>
    <t>Elektrinės 13, Elektrėnai</t>
  </si>
  <si>
    <t>Trakų 35, Elektrėnai</t>
  </si>
  <si>
    <t>Saulės 20, Elektrėnai</t>
  </si>
  <si>
    <t>Pergalės 39, Elektrėnai</t>
  </si>
  <si>
    <t>Šarkinės 23, Elektrėnai</t>
  </si>
  <si>
    <t>Pergalės 25, Elektrėnai</t>
  </si>
  <si>
    <t>Rungos 2, Elektrėnai</t>
  </si>
  <si>
    <t>Pergalės 57, Elektrėnai</t>
  </si>
  <si>
    <t>Saulės 11, Elektrėnai</t>
  </si>
  <si>
    <t>Trakų 12, Elektrėnai</t>
  </si>
  <si>
    <t>Saulės 9, Elektrėnai</t>
  </si>
  <si>
    <t>Trakų 15, Elektrėnai</t>
  </si>
  <si>
    <t>Trakų 11, Elektrėnai</t>
  </si>
  <si>
    <t>Saulės15, Elektrėnai</t>
  </si>
  <si>
    <t>Saulės 6, Elektrėnai</t>
  </si>
  <si>
    <t>M.Petrausko 3,Ignalina</t>
  </si>
  <si>
    <t>Vasario 16-osios g. 1,
Ignalina</t>
  </si>
  <si>
    <t xml:space="preserve">Atgimimo 19,Ignalina </t>
  </si>
  <si>
    <t>Turistų 49,Ignalina</t>
  </si>
  <si>
    <t>Turistų g. 47,Ignalina</t>
  </si>
  <si>
    <t>Smėlio g.  26,Ignalina</t>
  </si>
  <si>
    <t>Smėlio g. 32,Ignalina</t>
  </si>
  <si>
    <t>Atgimimo g. 5,Ignalina</t>
  </si>
  <si>
    <t>Ligoninės g. 11,Ignalina</t>
  </si>
  <si>
    <t>Geležinkelio 20,Ignalina</t>
  </si>
  <si>
    <t>Smėlio g.  34,Ignalina</t>
  </si>
  <si>
    <t>Atgimimo g. 31,Ignalina</t>
  </si>
  <si>
    <t>Dariaus ir Girėno 51A,
Pakruojis</t>
  </si>
  <si>
    <t>Nepriklausomybės 29 
Naujoji Akmenė</t>
  </si>
  <si>
    <t>Nepriklausomybės 24
Naujoji Akmenė</t>
  </si>
  <si>
    <t>Žalgirio 27 Naujoji 
Akmenė</t>
  </si>
  <si>
    <t>Nepriklausomybės 12
Naujoji Akmenė</t>
  </si>
  <si>
    <t>Bažnyčios g. 13,Šakiai</t>
  </si>
  <si>
    <t>V. Kudirkos 39,Šakiai</t>
  </si>
  <si>
    <t>V. Kudirkos 82,Šakiai</t>
  </si>
  <si>
    <t>V. Kudirkos 92,Šakiai</t>
  </si>
  <si>
    <t>J.Basanavičiaus 4,Šakiai</t>
  </si>
  <si>
    <t>V. Kudirkos 43,Šakiai</t>
  </si>
  <si>
    <t>Vytauto g. 17,Šakiai</t>
  </si>
  <si>
    <t>Gimnazijos g. 34,Šakiai</t>
  </si>
  <si>
    <t>Jaunystės t. 6,Šakiai</t>
  </si>
  <si>
    <t>Vytauto g. 3,Šakiai</t>
  </si>
  <si>
    <t>Vytauto g. 6,Šakiai</t>
  </si>
  <si>
    <t>Bažnyčiosg. 11,Šakiai</t>
  </si>
  <si>
    <t>Vasario 16-osios 9,
Šakiai</t>
  </si>
  <si>
    <t>Bažnyčios g. 15,Šakiai</t>
  </si>
  <si>
    <t>Šaulių g. 26,Šakiai</t>
  </si>
  <si>
    <t>Vytauto g. 10,Šakiai</t>
  </si>
  <si>
    <t>V. Kudirkos 37,Šakiai</t>
  </si>
  <si>
    <t>Šaulių g. 8,Šakiai</t>
  </si>
  <si>
    <t>Vytauto g. 4,Šakiai</t>
  </si>
  <si>
    <t>V. Kudirkos 88,Šakiai</t>
  </si>
  <si>
    <t>Vytauto g. 19,Šakiai</t>
  </si>
  <si>
    <t>V. Kudirkos 86,Šakiai</t>
  </si>
  <si>
    <t>Šiaulių  g. 12,Šakiai</t>
  </si>
  <si>
    <t>V. Kudirkos 47,Šakiai</t>
  </si>
  <si>
    <t>Kęstučio g. 4,Šakiai</t>
  </si>
  <si>
    <t>Nepriklausomybės g. 5
Šakiai</t>
  </si>
  <si>
    <t>Šaulių g. 22,Šakiai</t>
  </si>
  <si>
    <t>Sruogos  8,Birštonas</t>
  </si>
  <si>
    <t>Vilniaus 6,Birštonas</t>
  </si>
  <si>
    <t>Sruogos 10,Birštonas</t>
  </si>
  <si>
    <t>Lelijų  7,Birštonas</t>
  </si>
  <si>
    <t>B.Sruogos12,Birštonas</t>
  </si>
  <si>
    <t>B.Sruogos 14,Birštonas</t>
  </si>
  <si>
    <t>Kęstučio 9,Birštonas</t>
  </si>
  <si>
    <t>Dar.irGirėno7,Birštonas</t>
  </si>
  <si>
    <t>Kęstučio  7,Birštonas</t>
  </si>
  <si>
    <t>Vilniaus 10 IIIL.,Birštonas</t>
  </si>
  <si>
    <t>Vytauto  2,Birštonas</t>
  </si>
  <si>
    <t>Dar.irGirėno 23A.3L.,
Birštonas</t>
  </si>
  <si>
    <t>Jauniaus 5c,Kvėdarna</t>
  </si>
  <si>
    <t>D.Poškos g.14,Šilalė</t>
  </si>
  <si>
    <t>Kovo 11-osios 26,Šilalė</t>
  </si>
  <si>
    <t>D.Poškos g.4,Šilalė</t>
  </si>
  <si>
    <t>Dariaus ir Girėno g.49,
Šilalė</t>
  </si>
  <si>
    <t>D.Poškos g.20,Šilalė</t>
  </si>
  <si>
    <t>Dariaus ir Girėno g.47,
Šilalė</t>
  </si>
  <si>
    <t>Vėjo 26b,Biržai</t>
  </si>
  <si>
    <t>Vytauto 24,Biržai</t>
  </si>
  <si>
    <t>Vilniaus 4,Biržai</t>
  </si>
  <si>
    <t>Vėjo 24,Biržai</t>
  </si>
  <si>
    <t>Vilniaus 77b,Biržai</t>
  </si>
  <si>
    <t>Vilniaus 39a,Biržai</t>
  </si>
  <si>
    <t>Rinkuškių 5,Biržai</t>
  </si>
  <si>
    <t>Vėjo 26,Biržai</t>
  </si>
  <si>
    <t>Vėjo 26a,Biržai</t>
  </si>
  <si>
    <t>Vytauto 39a,Biržai</t>
  </si>
  <si>
    <t>Vytauto 62,Biržai</t>
  </si>
  <si>
    <t>Rotušės 26,Biržai</t>
  </si>
  <si>
    <t>Vilniaus 91a,Biržai</t>
  </si>
  <si>
    <t>Kęstučio 4,Biržai</t>
  </si>
  <si>
    <t>Vilniaus 93a,Biržai</t>
  </si>
  <si>
    <t>Rinkuškių 6,Biržai</t>
  </si>
  <si>
    <t>Rotušės 1,Biržai</t>
  </si>
  <si>
    <t>Rotušės 7,Biržai</t>
  </si>
  <si>
    <t>Rotušės 24,Biržai</t>
  </si>
  <si>
    <t>Rinkuškių 7,Biržai</t>
  </si>
  <si>
    <t>Vytauto 33,Biržai</t>
  </si>
  <si>
    <t>Basanavičiaus 18,Biržai</t>
  </si>
  <si>
    <t>Rotušės 19,Biržai</t>
  </si>
  <si>
    <t>Vytauto 8,Biržai</t>
  </si>
  <si>
    <t>Vytauto 14a,Biržai</t>
  </si>
  <si>
    <t>Kilučių 11,Biržai</t>
  </si>
  <si>
    <t>Kęstučio 2,Biržai</t>
  </si>
  <si>
    <t>Vytauto 7,Biržai</t>
  </si>
  <si>
    <t>Vytauto 6,Biržai</t>
  </si>
  <si>
    <t>Rotušės 5,Biržai</t>
  </si>
  <si>
    <t>Rotušės 17,Biržai</t>
  </si>
  <si>
    <t>Kosmonautų 28,
Marijampolė</t>
  </si>
  <si>
    <t>V.Kudirkos 1,
Marijampolė</t>
  </si>
  <si>
    <t>Vytauto 13,Marijampolė</t>
  </si>
  <si>
    <t>Kosmonautų 12
Marijampolė</t>
  </si>
  <si>
    <t>A.Civinsko 7Marijampolė</t>
  </si>
  <si>
    <t>Lietuvininkų 7
Marijampolė</t>
  </si>
  <si>
    <t>Gėlių 14,Marijampolė</t>
  </si>
  <si>
    <t>Mokolų 9,Marijampolė</t>
  </si>
  <si>
    <t>Vytenio 8,Marijampolė</t>
  </si>
  <si>
    <t>Vilkaviškio 72,
Marijampolė</t>
  </si>
  <si>
    <t>R.Juknevičiaus 48,
Marijampolė</t>
  </si>
  <si>
    <t>R.Juknevičiaus 100,
Marijampolė</t>
  </si>
  <si>
    <t>Vytenio 31A,
Marijampolė</t>
  </si>
  <si>
    <t>R.Juknevičiaus 92,
Marijampolė</t>
  </si>
  <si>
    <t>Dariaus ir Girėno 13,
Marijampolė</t>
  </si>
  <si>
    <t>Dariaus ir Girėno 11,
Marijampolė</t>
  </si>
  <si>
    <t>R.Juknevičiaus 19,
Marijampolė</t>
  </si>
  <si>
    <t>Jaunimo 4,Marijampolė</t>
  </si>
  <si>
    <t>Kauno 60,Marijampolė</t>
  </si>
  <si>
    <t>R.Juknevičiaus 11,
Marijampolė</t>
  </si>
  <si>
    <t>Kumelionys 2,
Marijampolė</t>
  </si>
  <si>
    <t>Aušros 49,Marijampolė</t>
  </si>
  <si>
    <t>P.Butlerienės 4,
Marijampolė</t>
  </si>
  <si>
    <t>P.Butlerienės 11,
Marijampolė</t>
  </si>
  <si>
    <t>Bažnyčios 15,
Marijampolė</t>
  </si>
  <si>
    <t>Kumelionys 4,
Marijampolė</t>
  </si>
  <si>
    <t>Lietuvininkų 4,
Marijampolė</t>
  </si>
  <si>
    <t>Kumelionys 3,
Marijampolė</t>
  </si>
  <si>
    <t>Kauno 142,Marijampolė</t>
  </si>
  <si>
    <t>Žiedo 7,Marijampolė</t>
  </si>
  <si>
    <t>P.Butlerienės 6,
Marijampolė</t>
  </si>
  <si>
    <t>Sodo 5,Marijampolė</t>
  </si>
  <si>
    <t>P.Kriaučiūno 3,
Marijampolė</t>
  </si>
  <si>
    <t>Kauno 18,Marijampolė</t>
  </si>
  <si>
    <t>Vytauto 87,Marijampolė</t>
  </si>
  <si>
    <t>Draugystės 13,
Marijampolė</t>
  </si>
  <si>
    <t>Gen. A.Gustaičio 4,
Marijampolė</t>
  </si>
  <si>
    <t>Vytauto 27a,
Marijampolė</t>
  </si>
  <si>
    <t>A.Civinsko 25,  
Marijampolė</t>
  </si>
  <si>
    <t>P.Butlerienės sk. 5,
Marijampolė</t>
  </si>
  <si>
    <t>Mackevičiaus 29,Kelmė</t>
  </si>
  <si>
    <t>Birutės   3,Kelmė</t>
  </si>
  <si>
    <t>Birutės   4,Kelmė</t>
  </si>
  <si>
    <t>Laucevičiaus 14,Kelmė</t>
  </si>
  <si>
    <t>J.Janonio   28,Kelmė</t>
  </si>
  <si>
    <t>Raseinių   3,Kelmė</t>
  </si>
  <si>
    <t>Kooperacijos 28,Kelmė</t>
  </si>
  <si>
    <t>Raseinių   5A,Kelmė</t>
  </si>
  <si>
    <t>Mackevičiaus 2,Kelmė</t>
  </si>
  <si>
    <t>Birutės   1,Kelmė</t>
  </si>
  <si>
    <t>Žemaitės   45,Kelmė</t>
  </si>
  <si>
    <t>Vytauto Didžiojo 45,
Kelmė</t>
  </si>
  <si>
    <t>Vytauto Didžiojo   82,
Kelmė</t>
  </si>
  <si>
    <t>Vytauto Didžiojo   84,
Kelmė</t>
  </si>
  <si>
    <t>Vilties   18,Kelmė</t>
  </si>
  <si>
    <t>Vytauto Didžiojo   61,
Kelmė</t>
  </si>
  <si>
    <t>Vilties   14,Kelmė</t>
  </si>
  <si>
    <t>Žemaitės   51,Kelmė</t>
  </si>
  <si>
    <t>Dariaus ir Girėno 15,
Telšiai</t>
  </si>
  <si>
    <t>Masčio 54,Telšiai</t>
  </si>
  <si>
    <t>Lygumų 49,Telšiai</t>
  </si>
  <si>
    <t>Dariaus ir Girėno 13,
Telšiai</t>
  </si>
  <si>
    <t>Vilniaus 36,Telšiai</t>
  </si>
  <si>
    <t>Kauno 17,Telšiai</t>
  </si>
  <si>
    <t>Saulėtekio 13,Telšiai</t>
  </si>
  <si>
    <t>Kęstučio 19,Telšiai</t>
  </si>
  <si>
    <t>Žemaitęs 28,Telšiai</t>
  </si>
  <si>
    <t>Vilniaus 26,Telšiai</t>
  </si>
  <si>
    <t>Luokės 83,Telšiai</t>
  </si>
  <si>
    <t>Dariaus ir Girėno 16,
Telšiai</t>
  </si>
  <si>
    <t>Birutės 12,Telšiai</t>
  </si>
  <si>
    <t>Rambyno 16a,Telšiai</t>
  </si>
  <si>
    <t>Birutės 22,Telšiai</t>
  </si>
  <si>
    <t>Beržų 2,Telšiai</t>
  </si>
  <si>
    <t>Lygumų 53,Telšiai</t>
  </si>
  <si>
    <t>Vilniaus 18,Telšiai</t>
  </si>
  <si>
    <t>Masčio 58,Telšiai</t>
  </si>
  <si>
    <t>Kauno 15,Telšiai</t>
  </si>
  <si>
    <t>Respublikos 20,Telšiai</t>
  </si>
  <si>
    <t>Liepų 5,Telšiai</t>
  </si>
  <si>
    <t>Stoties 16,Telšiai</t>
  </si>
  <si>
    <t>Masčio 34,Telšiai</t>
  </si>
  <si>
    <t>Sedos 3,Telšiai</t>
  </si>
  <si>
    <t>Sinagogos 4,Telšiai</t>
  </si>
  <si>
    <t>Šviesos 31,Telšiai</t>
  </si>
  <si>
    <t>Stoties 10,Telšiai</t>
  </si>
  <si>
    <t>Petrausko  22,Telšiai</t>
  </si>
  <si>
    <t>Šviesos 23,Telšiai</t>
  </si>
  <si>
    <t>Turgaus a. 21,Telšiai</t>
  </si>
  <si>
    <t>Birutės 24,Telšiai</t>
  </si>
  <si>
    <t>Šviesos 25,Telšiai</t>
  </si>
  <si>
    <t>Daukanto 14,Telšiai</t>
  </si>
  <si>
    <t>Muziejaus 14,Telšiai</t>
  </si>
  <si>
    <t>Respublikos 75,Telšiai</t>
  </si>
  <si>
    <t>Luokės 33,Telšiai</t>
  </si>
  <si>
    <t>Šviesos 29,Telšiai</t>
  </si>
  <si>
    <t>Stoties 33,Telšiai</t>
  </si>
  <si>
    <t>Kęstučio 21,Telšiai</t>
  </si>
  <si>
    <t>Nepriklausomybės 72 
Vilkaviškis</t>
  </si>
  <si>
    <t>Statybininkų 4 
Vilkaviškis</t>
  </si>
  <si>
    <t>Statybininkų 8 
Vilkaviškis</t>
  </si>
  <si>
    <t>Statybininkų 6 
Vilkaviškis</t>
  </si>
  <si>
    <t>Nepriklausomybės 66 
Vilkaviškis</t>
  </si>
  <si>
    <t>Statybininkų 2 
Vilkaviškis</t>
  </si>
  <si>
    <t>K.Naumiesčio 11 
Kybartai</t>
  </si>
  <si>
    <t>Basanavičiaus a. 4 
Vilkaviškis</t>
  </si>
  <si>
    <t>Vienybės 1 A 
Vilkaviškis</t>
  </si>
  <si>
    <t>K.Naumiesčio 9A 
Kybartai</t>
  </si>
  <si>
    <t>Dariaus ir Girėno 2A 
Kybartai</t>
  </si>
  <si>
    <t>Vasario 16-ios 4 
Pilviškiai</t>
  </si>
  <si>
    <t>Vasario 16-ios 10 
Pilviškiai</t>
  </si>
  <si>
    <t>Vasario 16-ios 12 
Pilviškiai</t>
  </si>
  <si>
    <t>Kretingos 51a, Palanga</t>
  </si>
  <si>
    <t>Druskininkų 7a, Palanga</t>
  </si>
  <si>
    <t>Taikos 10, Palanga</t>
  </si>
  <si>
    <t>Sodų 24, Palanga</t>
  </si>
  <si>
    <t>Ganyklų 19, Palanga</t>
  </si>
  <si>
    <t>Sodų 39, Palanga</t>
  </si>
  <si>
    <t>Saulėtekio 8/6, Palanga</t>
  </si>
  <si>
    <t>Medvalakio 5, Palanga</t>
  </si>
  <si>
    <t>Kretingos 33, Palanga</t>
  </si>
  <si>
    <t>Saulėtekio 16/14, 
Palanga</t>
  </si>
  <si>
    <t>Taikos 18, Palanga</t>
  </si>
  <si>
    <t>Janonio 43, Palanga</t>
  </si>
  <si>
    <t>Sodų 8, Palanga</t>
  </si>
  <si>
    <t>Klaipėdos 62, Palanga</t>
  </si>
  <si>
    <t>Sodų 6, Palanga</t>
  </si>
  <si>
    <t>Sodų 12, Palanga</t>
  </si>
  <si>
    <t>Vytauto 132, Palanga</t>
  </si>
  <si>
    <t>Vytauto 77, Palanga</t>
  </si>
  <si>
    <t>Ganyklų 59, Palanga</t>
  </si>
  <si>
    <t>Ganyklų 41, Palanga</t>
  </si>
  <si>
    <t>Žemaitės 4, Palanga</t>
  </si>
  <si>
    <t>Sodų 4, Palanga</t>
  </si>
  <si>
    <t>Biliūno 9, Palanga</t>
  </si>
  <si>
    <t>Žuvėdrų 8, Palanga</t>
  </si>
  <si>
    <t>Medžiotojų 10, Palanga</t>
  </si>
  <si>
    <t>Daukanto 5, Palanga</t>
  </si>
  <si>
    <t>Biliūno 6, Palanga</t>
  </si>
  <si>
    <t>Vytauto 124, Palanga</t>
  </si>
  <si>
    <t>Vytauto 65, Palanga</t>
  </si>
  <si>
    <t>Janonio 41, Palanga</t>
  </si>
  <si>
    <t>Kretingos 6, Palanga</t>
  </si>
  <si>
    <t>Vytauto 120, Palanga</t>
  </si>
  <si>
    <t>Neravų 39B,
Druskininkai</t>
  </si>
  <si>
    <t>Neravų 2B,Druskininkai</t>
  </si>
  <si>
    <t>Neravų 2A,Druskininkai</t>
  </si>
  <si>
    <t>Gardino 56A,
Druskininkai</t>
  </si>
  <si>
    <t>Liepų 2A,Druskininkai</t>
  </si>
  <si>
    <t>Šiltnamių 18,Druskininkai</t>
  </si>
  <si>
    <t>Neravų 39C,Druskininkai</t>
  </si>
  <si>
    <t>Druskininkų 9,Druskininkai</t>
  </si>
  <si>
    <t>Šiltnamių 22,Druskininkai</t>
  </si>
  <si>
    <t>Veisiejų 24,Druskininkai</t>
  </si>
  <si>
    <t>Veisiejų 16,Druskininkai</t>
  </si>
  <si>
    <t>Druskininkų 23,Druskininkai</t>
  </si>
  <si>
    <t>Dabintos 9,Druskininkai</t>
  </si>
  <si>
    <t>Druskininkų 8,Druskininkai</t>
  </si>
  <si>
    <t>Veisiejų 22,Druskininkai</t>
  </si>
  <si>
    <t>Čiurlionio 68,Druskininkai</t>
  </si>
  <si>
    <t>Čiurlionio 72,Druskininkai</t>
  </si>
  <si>
    <t>Liškiavos 17A,Druskininkai</t>
  </si>
  <si>
    <t>Čiurlionio 76,Druskininkai</t>
  </si>
  <si>
    <t>Verpėjų 18,Druskininkai</t>
  </si>
  <si>
    <t>Ateities 2,Druskininkai</t>
  </si>
  <si>
    <t>Gardino 34,Druskininkai</t>
  </si>
  <si>
    <t>Ateities 30A,Druskininkai</t>
  </si>
  <si>
    <t>Vytauto 47,Druskininkai</t>
  </si>
  <si>
    <t>Čiurlionio 77,Druskininkai</t>
  </si>
  <si>
    <t>Neravų 29,Druskininkai</t>
  </si>
  <si>
    <t>Čiurlionio 24,Druskininkai</t>
  </si>
  <si>
    <t>Čiurlionio 83,Druskininkai</t>
  </si>
  <si>
    <t>Čiurlionio 4,Druskininkai</t>
  </si>
  <si>
    <t>Fonbergo 6,Druskininkai</t>
  </si>
  <si>
    <t>Kudirkos 27,Druskininkai</t>
  </si>
  <si>
    <t>Antakalnio 16,Druskininkai</t>
  </si>
  <si>
    <t>Čiurlionio 85,Druskininkai</t>
  </si>
  <si>
    <t>Šv.Jokūbo 6,Druskininkai</t>
  </si>
  <si>
    <t>Čiurlionio 93,Druskininkai</t>
  </si>
  <si>
    <t>Verpėjų 17,Druskininkai</t>
  </si>
  <si>
    <t>Alėjos 22,Druskininkai</t>
  </si>
  <si>
    <t>Kudirkos 31,Druskininkai</t>
  </si>
  <si>
    <t>Šv.Jokūbo 15,Druskininkai</t>
  </si>
  <si>
    <r>
      <t xml:space="preserve">Molainių g. 98, </t>
    </r>
    <r>
      <rPr>
        <i/>
        <sz val="8"/>
        <color indexed="10"/>
        <rFont val="Arial"/>
        <family val="2"/>
      </rPr>
      <t xml:space="preserve">(renov)
</t>
    </r>
    <r>
      <rPr>
        <sz val="8"/>
        <rFont val="Arial"/>
        <family val="2"/>
      </rPr>
      <t>Panevėžys</t>
    </r>
  </si>
  <si>
    <r>
      <t xml:space="preserve">Jaunystės 35 </t>
    </r>
    <r>
      <rPr>
        <i/>
        <sz val="8"/>
        <color indexed="10"/>
        <rFont val="Arial"/>
        <family val="2"/>
      </rPr>
      <t xml:space="preserve">(renov.)
</t>
    </r>
    <r>
      <rPr>
        <sz val="8"/>
        <rFont val="Arial"/>
        <family val="2"/>
      </rPr>
      <t>Radviliškis</t>
    </r>
  </si>
  <si>
    <r>
      <t>Prezidento g.65</t>
    </r>
    <r>
      <rPr>
        <i/>
        <sz val="8"/>
        <color indexed="10"/>
        <rFont val="Arial"/>
        <family val="2"/>
      </rPr>
      <t xml:space="preserve">(renov)
</t>
    </r>
    <r>
      <rPr>
        <sz val="8"/>
        <rFont val="Arial"/>
        <family val="2"/>
      </rPr>
      <t>Tauragė</t>
    </r>
  </si>
  <si>
    <r>
      <t>Krėvės 61</t>
    </r>
    <r>
      <rPr>
        <i/>
        <sz val="8"/>
        <color indexed="10"/>
        <rFont val="Arial"/>
        <family val="2"/>
      </rPr>
      <t>(ren)</t>
    </r>
    <r>
      <rPr>
        <sz val="8"/>
        <rFont val="Arial"/>
        <family val="2"/>
      </rPr>
      <t>Kaunas</t>
    </r>
  </si>
  <si>
    <r>
      <t xml:space="preserve">Partizanų 160 </t>
    </r>
    <r>
      <rPr>
        <i/>
        <sz val="8"/>
        <color indexed="10"/>
        <rFont val="Arial"/>
        <family val="2"/>
      </rPr>
      <t xml:space="preserve">(renov)
</t>
    </r>
    <r>
      <rPr>
        <sz val="8"/>
        <rFont val="Arial"/>
        <family val="2"/>
      </rPr>
      <t>Kaunas</t>
    </r>
  </si>
  <si>
    <t>Raseinių 7,Kelmė</t>
  </si>
  <si>
    <t xml:space="preserve">IV.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</si>
</sst>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0.000000000"/>
  </numFmts>
  <fonts count="5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8.5"/>
      <name val="Arial"/>
      <family val="2"/>
    </font>
    <font>
      <i/>
      <sz val="8"/>
      <color indexed="10"/>
      <name val="Arial"/>
      <family val="2"/>
    </font>
    <font>
      <sz val="7"/>
      <name val="Arial"/>
      <family val="2"/>
    </font>
    <font>
      <i/>
      <sz val="7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b/>
      <i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2" fontId="1" fillId="33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67" fontId="1" fillId="33" borderId="10" xfId="0" applyNumberFormat="1" applyFont="1" applyFill="1" applyBorder="1" applyAlignment="1">
      <alignment horizontal="right"/>
    </xf>
    <xf numFmtId="0" fontId="1" fillId="13" borderId="16" xfId="0" applyFont="1" applyFill="1" applyBorder="1" applyAlignment="1">
      <alignment horizontal="center"/>
    </xf>
    <xf numFmtId="2" fontId="1" fillId="13" borderId="16" xfId="0" applyNumberFormat="1" applyFont="1" applyFill="1" applyBorder="1" applyAlignment="1">
      <alignment horizontal="right"/>
    </xf>
    <xf numFmtId="167" fontId="1" fillId="13" borderId="16" xfId="0" applyNumberFormat="1" applyFont="1" applyFill="1" applyBorder="1" applyAlignment="1">
      <alignment horizontal="right"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2" fontId="1" fillId="13" borderId="10" xfId="0" applyNumberFormat="1" applyFont="1" applyFill="1" applyBorder="1" applyAlignment="1">
      <alignment horizontal="right"/>
    </xf>
    <xf numFmtId="0" fontId="1" fillId="13" borderId="10" xfId="0" applyFont="1" applyFill="1" applyBorder="1" applyAlignment="1">
      <alignment horizontal="right"/>
    </xf>
    <xf numFmtId="167" fontId="1" fillId="13" borderId="10" xfId="0" applyNumberFormat="1" applyFont="1" applyFill="1" applyBorder="1" applyAlignment="1">
      <alignment horizontal="right"/>
    </xf>
    <xf numFmtId="0" fontId="1" fillId="34" borderId="16" xfId="0" applyFont="1" applyFill="1" applyBorder="1" applyAlignment="1">
      <alignment horizontal="center"/>
    </xf>
    <xf numFmtId="2" fontId="1" fillId="34" borderId="16" xfId="0" applyNumberFormat="1" applyFont="1" applyFill="1" applyBorder="1" applyAlignment="1">
      <alignment horizontal="right"/>
    </xf>
    <xf numFmtId="167" fontId="1" fillId="34" borderId="16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167" fontId="1" fillId="34" borderId="10" xfId="0" applyNumberFormat="1" applyFont="1" applyFill="1" applyBorder="1" applyAlignment="1">
      <alignment horizontal="right"/>
    </xf>
    <xf numFmtId="0" fontId="1" fillId="34" borderId="17" xfId="0" applyFont="1" applyFill="1" applyBorder="1" applyAlignment="1">
      <alignment horizontal="center"/>
    </xf>
    <xf numFmtId="2" fontId="1" fillId="34" borderId="17" xfId="0" applyNumberFormat="1" applyFont="1" applyFill="1" applyBorder="1" applyAlignment="1">
      <alignment horizontal="right"/>
    </xf>
    <xf numFmtId="167" fontId="1" fillId="34" borderId="17" xfId="0" applyNumberFormat="1" applyFont="1" applyFill="1" applyBorder="1" applyAlignment="1">
      <alignment horizontal="right"/>
    </xf>
    <xf numFmtId="2" fontId="1" fillId="13" borderId="16" xfId="0" applyNumberFormat="1" applyFont="1" applyFill="1" applyBorder="1" applyAlignment="1">
      <alignment/>
    </xf>
    <xf numFmtId="1" fontId="1" fillId="13" borderId="16" xfId="0" applyNumberFormat="1" applyFont="1" applyFill="1" applyBorder="1" applyAlignment="1">
      <alignment/>
    </xf>
    <xf numFmtId="167" fontId="1" fillId="13" borderId="16" xfId="0" applyNumberFormat="1" applyFont="1" applyFill="1" applyBorder="1" applyAlignment="1">
      <alignment/>
    </xf>
    <xf numFmtId="2" fontId="1" fillId="13" borderId="18" xfId="0" applyNumberFormat="1" applyFont="1" applyFill="1" applyBorder="1" applyAlignment="1">
      <alignment/>
    </xf>
    <xf numFmtId="2" fontId="1" fillId="13" borderId="10" xfId="0" applyNumberFormat="1" applyFont="1" applyFill="1" applyBorder="1" applyAlignment="1">
      <alignment/>
    </xf>
    <xf numFmtId="1" fontId="1" fillId="13" borderId="10" xfId="0" applyNumberFormat="1" applyFont="1" applyFill="1" applyBorder="1" applyAlignment="1">
      <alignment/>
    </xf>
    <xf numFmtId="167" fontId="1" fillId="13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/>
    </xf>
    <xf numFmtId="0" fontId="1" fillId="13" borderId="17" xfId="0" applyFont="1" applyFill="1" applyBorder="1" applyAlignment="1">
      <alignment horizontal="center"/>
    </xf>
    <xf numFmtId="2" fontId="1" fillId="13" borderId="17" xfId="0" applyNumberFormat="1" applyFont="1" applyFill="1" applyBorder="1" applyAlignment="1">
      <alignment/>
    </xf>
    <xf numFmtId="1" fontId="1" fillId="13" borderId="17" xfId="0" applyNumberFormat="1" applyFont="1" applyFill="1" applyBorder="1" applyAlignment="1">
      <alignment/>
    </xf>
    <xf numFmtId="167" fontId="1" fillId="13" borderId="17" xfId="0" applyNumberFormat="1" applyFont="1" applyFill="1" applyBorder="1" applyAlignment="1">
      <alignment/>
    </xf>
    <xf numFmtId="2" fontId="1" fillId="13" borderId="19" xfId="0" applyNumberFormat="1" applyFont="1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1" fontId="1" fillId="34" borderId="16" xfId="0" applyNumberFormat="1" applyFont="1" applyFill="1" applyBorder="1" applyAlignment="1">
      <alignment/>
    </xf>
    <xf numFmtId="167" fontId="1" fillId="34" borderId="16" xfId="0" applyNumberFormat="1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167" fontId="1" fillId="34" borderId="10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1" fontId="1" fillId="34" borderId="17" xfId="0" applyNumberFormat="1" applyFont="1" applyFill="1" applyBorder="1" applyAlignment="1">
      <alignment/>
    </xf>
    <xf numFmtId="167" fontId="1" fillId="34" borderId="17" xfId="0" applyNumberFormat="1" applyFont="1" applyFill="1" applyBorder="1" applyAlignment="1">
      <alignment/>
    </xf>
    <xf numFmtId="2" fontId="1" fillId="34" borderId="19" xfId="0" applyNumberFormat="1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/>
    </xf>
    <xf numFmtId="1" fontId="1" fillId="35" borderId="16" xfId="0" applyNumberFormat="1" applyFont="1" applyFill="1" applyBorder="1" applyAlignment="1">
      <alignment/>
    </xf>
    <xf numFmtId="167" fontId="1" fillId="35" borderId="16" xfId="0" applyNumberFormat="1" applyFont="1" applyFill="1" applyBorder="1" applyAlignment="1">
      <alignment/>
    </xf>
    <xf numFmtId="2" fontId="1" fillId="35" borderId="18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167" fontId="1" fillId="35" borderId="10" xfId="0" applyNumberFormat="1" applyFont="1" applyFill="1" applyBorder="1" applyAlignment="1">
      <alignment/>
    </xf>
    <xf numFmtId="2" fontId="1" fillId="35" borderId="14" xfId="0" applyNumberFormat="1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2" fontId="1" fillId="35" borderId="17" xfId="0" applyNumberFormat="1" applyFont="1" applyFill="1" applyBorder="1" applyAlignment="1">
      <alignment/>
    </xf>
    <xf numFmtId="1" fontId="1" fillId="35" borderId="17" xfId="0" applyNumberFormat="1" applyFont="1" applyFill="1" applyBorder="1" applyAlignment="1">
      <alignment/>
    </xf>
    <xf numFmtId="167" fontId="1" fillId="35" borderId="17" xfId="0" applyNumberFormat="1" applyFont="1" applyFill="1" applyBorder="1" applyAlignment="1">
      <alignment/>
    </xf>
    <xf numFmtId="2" fontId="1" fillId="35" borderId="19" xfId="0" applyNumberFormat="1" applyFont="1" applyFill="1" applyBorder="1" applyAlignment="1">
      <alignment/>
    </xf>
    <xf numFmtId="2" fontId="1" fillId="35" borderId="16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167" fontId="1" fillId="35" borderId="10" xfId="0" applyNumberFormat="1" applyFont="1" applyFill="1" applyBorder="1" applyAlignment="1">
      <alignment horizontal="right"/>
    </xf>
    <xf numFmtId="2" fontId="1" fillId="35" borderId="14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 horizontal="right"/>
    </xf>
    <xf numFmtId="167" fontId="1" fillId="35" borderId="17" xfId="0" applyNumberFormat="1" applyFont="1" applyFill="1" applyBorder="1" applyAlignment="1">
      <alignment horizontal="right"/>
    </xf>
    <xf numFmtId="2" fontId="1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167" fontId="1" fillId="35" borderId="10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1" fontId="1" fillId="35" borderId="17" xfId="0" applyNumberFormat="1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16" xfId="0" applyNumberFormat="1" applyFont="1" applyFill="1" applyBorder="1" applyAlignment="1">
      <alignment/>
    </xf>
    <xf numFmtId="2" fontId="1" fillId="33" borderId="18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/>
    </xf>
    <xf numFmtId="167" fontId="1" fillId="33" borderId="16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67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66" fontId="1" fillId="13" borderId="10" xfId="0" applyNumberFormat="1" applyFont="1" applyFill="1" applyBorder="1" applyAlignment="1">
      <alignment/>
    </xf>
    <xf numFmtId="166" fontId="1" fillId="34" borderId="10" xfId="0" applyNumberFormat="1" applyFont="1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1" fontId="1" fillId="34" borderId="16" xfId="0" applyNumberFormat="1" applyFont="1" applyFill="1" applyBorder="1" applyAlignment="1">
      <alignment/>
    </xf>
    <xf numFmtId="167" fontId="1" fillId="34" borderId="16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1" fontId="1" fillId="34" borderId="17" xfId="0" applyNumberFormat="1" applyFont="1" applyFill="1" applyBorder="1" applyAlignment="1">
      <alignment/>
    </xf>
    <xf numFmtId="167" fontId="1" fillId="34" borderId="17" xfId="0" applyNumberFormat="1" applyFont="1" applyFill="1" applyBorder="1" applyAlignment="1">
      <alignment/>
    </xf>
    <xf numFmtId="2" fontId="1" fillId="35" borderId="16" xfId="0" applyNumberFormat="1" applyFont="1" applyFill="1" applyBorder="1" applyAlignment="1">
      <alignment/>
    </xf>
    <xf numFmtId="1" fontId="1" fillId="35" borderId="16" xfId="0" applyNumberFormat="1" applyFont="1" applyFill="1" applyBorder="1" applyAlignment="1">
      <alignment/>
    </xf>
    <xf numFmtId="167" fontId="1" fillId="35" borderId="16" xfId="0" applyNumberFormat="1" applyFont="1" applyFill="1" applyBorder="1" applyAlignment="1">
      <alignment/>
    </xf>
    <xf numFmtId="167" fontId="1" fillId="35" borderId="17" xfId="0" applyNumberFormat="1" applyFont="1" applyFill="1" applyBorder="1" applyAlignment="1">
      <alignment/>
    </xf>
    <xf numFmtId="167" fontId="1" fillId="34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/>
    </xf>
    <xf numFmtId="0" fontId="1" fillId="34" borderId="10" xfId="59" applyFont="1" applyFill="1" applyBorder="1" applyAlignment="1">
      <alignment horizontal="center"/>
      <protection/>
    </xf>
    <xf numFmtId="2" fontId="1" fillId="34" borderId="10" xfId="59" applyNumberFormat="1" applyFont="1" applyFill="1" applyBorder="1" applyAlignment="1">
      <alignment/>
      <protection/>
    </xf>
    <xf numFmtId="1" fontId="1" fillId="34" borderId="10" xfId="59" applyNumberFormat="1" applyFont="1" applyFill="1" applyBorder="1" applyAlignment="1">
      <alignment/>
      <protection/>
    </xf>
    <xf numFmtId="167" fontId="1" fillId="34" borderId="10" xfId="59" applyNumberFormat="1" applyFont="1" applyFill="1" applyBorder="1" applyAlignment="1">
      <alignment/>
      <protection/>
    </xf>
    <xf numFmtId="2" fontId="1" fillId="34" borderId="14" xfId="59" applyNumberFormat="1" applyFont="1" applyFill="1" applyBorder="1" applyAlignment="1">
      <alignment/>
      <protection/>
    </xf>
    <xf numFmtId="0" fontId="1" fillId="35" borderId="10" xfId="59" applyFont="1" applyFill="1" applyBorder="1" applyAlignment="1">
      <alignment horizontal="center"/>
      <protection/>
    </xf>
    <xf numFmtId="2" fontId="1" fillId="35" borderId="10" xfId="59" applyNumberFormat="1" applyFont="1" applyFill="1" applyBorder="1" applyAlignment="1">
      <alignment/>
      <protection/>
    </xf>
    <xf numFmtId="1" fontId="1" fillId="35" borderId="10" xfId="59" applyNumberFormat="1" applyFont="1" applyFill="1" applyBorder="1" applyAlignment="1">
      <alignment/>
      <protection/>
    </xf>
    <xf numFmtId="167" fontId="1" fillId="35" borderId="10" xfId="59" applyNumberFormat="1" applyFont="1" applyFill="1" applyBorder="1" applyAlignment="1">
      <alignment/>
      <protection/>
    </xf>
    <xf numFmtId="2" fontId="1" fillId="35" borderId="14" xfId="59" applyNumberFormat="1" applyFont="1" applyFill="1" applyBorder="1" applyAlignment="1">
      <alignment/>
      <protection/>
    </xf>
    <xf numFmtId="0" fontId="1" fillId="13" borderId="16" xfId="0" applyFont="1" applyFill="1" applyBorder="1" applyAlignment="1">
      <alignment horizontal="center"/>
    </xf>
    <xf numFmtId="166" fontId="1" fillId="13" borderId="16" xfId="0" applyNumberFormat="1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67" fontId="1" fillId="33" borderId="16" xfId="0" applyNumberFormat="1" applyFont="1" applyFill="1" applyBorder="1" applyAlignment="1">
      <alignment/>
    </xf>
    <xf numFmtId="166" fontId="1" fillId="33" borderId="10" xfId="0" applyNumberFormat="1" applyFont="1" applyFill="1" applyBorder="1" applyAlignment="1">
      <alignment/>
    </xf>
    <xf numFmtId="166" fontId="1" fillId="35" borderId="10" xfId="0" applyNumberFormat="1" applyFont="1" applyFill="1" applyBorder="1" applyAlignment="1">
      <alignment/>
    </xf>
    <xf numFmtId="1" fontId="1" fillId="34" borderId="16" xfId="0" applyNumberFormat="1" applyFont="1" applyFill="1" applyBorder="1" applyAlignment="1">
      <alignment horizontal="right"/>
    </xf>
    <xf numFmtId="1" fontId="1" fillId="34" borderId="17" xfId="0" applyNumberFormat="1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1" fontId="1" fillId="33" borderId="17" xfId="0" applyNumberFormat="1" applyFont="1" applyFill="1" applyBorder="1" applyAlignment="1">
      <alignment horizontal="right"/>
    </xf>
    <xf numFmtId="167" fontId="1" fillId="33" borderId="17" xfId="0" applyNumberFormat="1" applyFont="1" applyFill="1" applyBorder="1" applyAlignment="1">
      <alignment horizontal="right"/>
    </xf>
    <xf numFmtId="2" fontId="1" fillId="34" borderId="14" xfId="0" applyNumberFormat="1" applyFont="1" applyFill="1" applyBorder="1" applyAlignment="1">
      <alignment horizontal="right"/>
    </xf>
    <xf numFmtId="2" fontId="1" fillId="34" borderId="19" xfId="0" applyNumberFormat="1" applyFont="1" applyFill="1" applyBorder="1" applyAlignment="1">
      <alignment horizontal="right"/>
    </xf>
    <xf numFmtId="1" fontId="1" fillId="35" borderId="10" xfId="0" applyNumberFormat="1" applyFont="1" applyFill="1" applyBorder="1" applyAlignment="1">
      <alignment horizontal="right"/>
    </xf>
    <xf numFmtId="2" fontId="1" fillId="35" borderId="14" xfId="0" applyNumberFormat="1" applyFont="1" applyFill="1" applyBorder="1" applyAlignment="1">
      <alignment horizontal="right"/>
    </xf>
    <xf numFmtId="2" fontId="1" fillId="35" borderId="19" xfId="0" applyNumberFormat="1" applyFont="1" applyFill="1" applyBorder="1" applyAlignment="1">
      <alignment horizontal="right"/>
    </xf>
    <xf numFmtId="1" fontId="1" fillId="35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/>
    </xf>
    <xf numFmtId="1" fontId="1" fillId="33" borderId="17" xfId="0" applyNumberFormat="1" applyFont="1" applyFill="1" applyBorder="1" applyAlignment="1">
      <alignment/>
    </xf>
    <xf numFmtId="2" fontId="1" fillId="33" borderId="1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" fillId="13" borderId="10" xfId="0" applyNumberFormat="1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2" fontId="1" fillId="13" borderId="16" xfId="0" applyNumberFormat="1" applyFont="1" applyFill="1" applyBorder="1" applyAlignment="1">
      <alignment/>
    </xf>
    <xf numFmtId="2" fontId="1" fillId="13" borderId="18" xfId="0" applyNumberFormat="1" applyFont="1" applyFill="1" applyBorder="1" applyAlignment="1">
      <alignment horizontal="right"/>
    </xf>
    <xf numFmtId="2" fontId="1" fillId="13" borderId="14" xfId="0" applyNumberFormat="1" applyFont="1" applyFill="1" applyBorder="1" applyAlignment="1">
      <alignment horizontal="right"/>
    </xf>
    <xf numFmtId="2" fontId="1" fillId="13" borderId="17" xfId="0" applyNumberFormat="1" applyFont="1" applyFill="1" applyBorder="1" applyAlignment="1">
      <alignment horizontal="right"/>
    </xf>
    <xf numFmtId="167" fontId="1" fillId="13" borderId="17" xfId="0" applyNumberFormat="1" applyFont="1" applyFill="1" applyBorder="1" applyAlignment="1">
      <alignment horizontal="right"/>
    </xf>
    <xf numFmtId="2" fontId="1" fillId="13" borderId="17" xfId="0" applyNumberFormat="1" applyFont="1" applyFill="1" applyBorder="1" applyAlignment="1">
      <alignment/>
    </xf>
    <xf numFmtId="2" fontId="1" fillId="13" borderId="19" xfId="0" applyNumberFormat="1" applyFont="1" applyFill="1" applyBorder="1" applyAlignment="1">
      <alignment horizontal="right"/>
    </xf>
    <xf numFmtId="2" fontId="1" fillId="34" borderId="18" xfId="0" applyNumberFormat="1" applyFont="1" applyFill="1" applyBorder="1" applyAlignment="1">
      <alignment horizontal="right"/>
    </xf>
    <xf numFmtId="1" fontId="1" fillId="13" borderId="10" xfId="0" applyNumberFormat="1" applyFont="1" applyFill="1" applyBorder="1" applyAlignment="1">
      <alignment horizontal="right"/>
    </xf>
    <xf numFmtId="1" fontId="1" fillId="13" borderId="10" xfId="0" applyNumberFormat="1" applyFont="1" applyFill="1" applyBorder="1" applyAlignment="1">
      <alignment/>
    </xf>
    <xf numFmtId="167" fontId="1" fillId="13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/>
    </xf>
    <xf numFmtId="167" fontId="1" fillId="33" borderId="10" xfId="0" applyNumberFormat="1" applyFont="1" applyFill="1" applyBorder="1" applyAlignment="1">
      <alignment/>
    </xf>
    <xf numFmtId="1" fontId="1" fillId="13" borderId="16" xfId="0" applyNumberFormat="1" applyFont="1" applyFill="1" applyBorder="1" applyAlignment="1">
      <alignment/>
    </xf>
    <xf numFmtId="167" fontId="1" fillId="13" borderId="16" xfId="0" applyNumberFormat="1" applyFont="1" applyFill="1" applyBorder="1" applyAlignment="1">
      <alignment/>
    </xf>
    <xf numFmtId="1" fontId="1" fillId="13" borderId="16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2" fontId="54" fillId="13" borderId="10" xfId="0" applyNumberFormat="1" applyFont="1" applyFill="1" applyBorder="1" applyAlignment="1">
      <alignment/>
    </xf>
    <xf numFmtId="0" fontId="1" fillId="13" borderId="10" xfId="59" applyFont="1" applyFill="1" applyBorder="1" applyAlignment="1">
      <alignment horizontal="center"/>
      <protection/>
    </xf>
    <xf numFmtId="2" fontId="1" fillId="13" borderId="10" xfId="59" applyNumberFormat="1" applyFont="1" applyFill="1" applyBorder="1" applyAlignment="1">
      <alignment/>
      <protection/>
    </xf>
    <xf numFmtId="1" fontId="1" fillId="13" borderId="10" xfId="59" applyNumberFormat="1" applyFont="1" applyFill="1" applyBorder="1" applyAlignment="1">
      <alignment/>
      <protection/>
    </xf>
    <xf numFmtId="167" fontId="1" fillId="13" borderId="10" xfId="59" applyNumberFormat="1" applyFont="1" applyFill="1" applyBorder="1" applyAlignment="1">
      <alignment/>
      <protection/>
    </xf>
    <xf numFmtId="0" fontId="54" fillId="13" borderId="10" xfId="0" applyFont="1" applyFill="1" applyBorder="1" applyAlignment="1">
      <alignment horizontal="center"/>
    </xf>
    <xf numFmtId="2" fontId="54" fillId="13" borderId="10" xfId="0" applyNumberFormat="1" applyFont="1" applyFill="1" applyBorder="1" applyAlignment="1">
      <alignment/>
    </xf>
    <xf numFmtId="1" fontId="54" fillId="13" borderId="10" xfId="0" applyNumberFormat="1" applyFont="1" applyFill="1" applyBorder="1" applyAlignment="1">
      <alignment/>
    </xf>
    <xf numFmtId="167" fontId="54" fillId="13" borderId="10" xfId="0" applyNumberFormat="1" applyFont="1" applyFill="1" applyBorder="1" applyAlignment="1">
      <alignment/>
    </xf>
    <xf numFmtId="2" fontId="1" fillId="13" borderId="14" xfId="59" applyNumberFormat="1" applyFont="1" applyFill="1" applyBorder="1" applyAlignment="1">
      <alignment/>
      <protection/>
    </xf>
    <xf numFmtId="2" fontId="54" fillId="13" borderId="14" xfId="0" applyNumberFormat="1" applyFont="1" applyFill="1" applyBorder="1" applyAlignment="1">
      <alignment/>
    </xf>
    <xf numFmtId="2" fontId="54" fillId="34" borderId="10" xfId="0" applyNumberFormat="1" applyFont="1" applyFill="1" applyBorder="1" applyAlignment="1">
      <alignment/>
    </xf>
    <xf numFmtId="2" fontId="54" fillId="35" borderId="10" xfId="0" applyNumberFormat="1" applyFont="1" applyFill="1" applyBorder="1" applyAlignment="1">
      <alignment/>
    </xf>
    <xf numFmtId="2" fontId="1" fillId="35" borderId="16" xfId="0" applyNumberFormat="1" applyFont="1" applyFill="1" applyBorder="1" applyAlignment="1">
      <alignment/>
    </xf>
    <xf numFmtId="166" fontId="1" fillId="35" borderId="10" xfId="0" applyNumberFormat="1" applyFont="1" applyFill="1" applyBorder="1" applyAlignment="1">
      <alignment/>
    </xf>
    <xf numFmtId="1" fontId="1" fillId="13" borderId="17" xfId="0" applyNumberFormat="1" applyFont="1" applyFill="1" applyBorder="1" applyAlignment="1">
      <alignment/>
    </xf>
    <xf numFmtId="167" fontId="1" fillId="13" borderId="17" xfId="0" applyNumberFormat="1" applyFont="1" applyFill="1" applyBorder="1" applyAlignment="1">
      <alignment/>
    </xf>
    <xf numFmtId="1" fontId="1" fillId="13" borderId="17" xfId="0" applyNumberFormat="1" applyFont="1" applyFill="1" applyBorder="1" applyAlignment="1">
      <alignment horizontal="right"/>
    </xf>
    <xf numFmtId="0" fontId="1" fillId="13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167" fontId="54" fillId="35" borderId="10" xfId="0" applyNumberFormat="1" applyFont="1" applyFill="1" applyBorder="1" applyAlignment="1">
      <alignment/>
    </xf>
    <xf numFmtId="2" fontId="54" fillId="35" borderId="14" xfId="0" applyNumberFormat="1" applyFont="1" applyFill="1" applyBorder="1" applyAlignment="1">
      <alignment/>
    </xf>
    <xf numFmtId="1" fontId="54" fillId="35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1" fontId="9" fillId="35" borderId="10" xfId="0" applyNumberFormat="1" applyFont="1" applyFill="1" applyBorder="1" applyAlignment="1">
      <alignment/>
    </xf>
    <xf numFmtId="2" fontId="9" fillId="35" borderId="10" xfId="0" applyNumberFormat="1" applyFont="1" applyFill="1" applyBorder="1" applyAlignment="1">
      <alignment/>
    </xf>
    <xf numFmtId="167" fontId="9" fillId="35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vertical="top"/>
    </xf>
    <xf numFmtId="2" fontId="1" fillId="34" borderId="10" xfId="0" applyNumberFormat="1" applyFont="1" applyFill="1" applyBorder="1" applyAlignment="1">
      <alignment horizontal="right" vertical="top"/>
    </xf>
    <xf numFmtId="2" fontId="1" fillId="34" borderId="10" xfId="0" applyNumberFormat="1" applyFont="1" applyFill="1" applyBorder="1" applyAlignment="1">
      <alignment vertical="top"/>
    </xf>
    <xf numFmtId="2" fontId="0" fillId="0" borderId="0" xfId="0" applyNumberFormat="1" applyAlignment="1">
      <alignment vertical="top"/>
    </xf>
    <xf numFmtId="2" fontId="1" fillId="33" borderId="10" xfId="0" applyNumberFormat="1" applyFont="1" applyFill="1" applyBorder="1" applyAlignment="1">
      <alignment horizontal="right" vertical="top"/>
    </xf>
    <xf numFmtId="1" fontId="1" fillId="33" borderId="10" xfId="0" applyNumberFormat="1" applyFont="1" applyFill="1" applyBorder="1" applyAlignment="1">
      <alignment horizontal="right" vertical="top"/>
    </xf>
    <xf numFmtId="167" fontId="1" fillId="33" borderId="10" xfId="0" applyNumberFormat="1" applyFont="1" applyFill="1" applyBorder="1" applyAlignment="1">
      <alignment horizontal="right" vertical="top"/>
    </xf>
    <xf numFmtId="2" fontId="1" fillId="33" borderId="14" xfId="0" applyNumberFormat="1" applyFont="1" applyFill="1" applyBorder="1" applyAlignment="1">
      <alignment horizontal="right" vertical="top"/>
    </xf>
    <xf numFmtId="2" fontId="1" fillId="33" borderId="16" xfId="0" applyNumberFormat="1" applyFont="1" applyFill="1" applyBorder="1" applyAlignment="1">
      <alignment horizontal="right" vertical="top"/>
    </xf>
    <xf numFmtId="2" fontId="1" fillId="33" borderId="16" xfId="0" applyNumberFormat="1" applyFont="1" applyFill="1" applyBorder="1" applyAlignment="1">
      <alignment vertical="top"/>
    </xf>
    <xf numFmtId="1" fontId="1" fillId="33" borderId="16" xfId="0" applyNumberFormat="1" applyFont="1" applyFill="1" applyBorder="1" applyAlignment="1">
      <alignment vertical="top"/>
    </xf>
    <xf numFmtId="167" fontId="1" fillId="33" borderId="16" xfId="0" applyNumberFormat="1" applyFont="1" applyFill="1" applyBorder="1" applyAlignment="1">
      <alignment vertical="top"/>
    </xf>
    <xf numFmtId="2" fontId="1" fillId="33" borderId="10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9" fillId="33" borderId="10" xfId="0" applyNumberFormat="1" applyFont="1" applyFill="1" applyBorder="1" applyAlignment="1">
      <alignment vertical="top"/>
    </xf>
    <xf numFmtId="167" fontId="1" fillId="33" borderId="10" xfId="0" applyNumberFormat="1" applyFont="1" applyFill="1" applyBorder="1" applyAlignment="1">
      <alignment vertical="top"/>
    </xf>
    <xf numFmtId="2" fontId="1" fillId="33" borderId="14" xfId="0" applyNumberFormat="1" applyFont="1" applyFill="1" applyBorder="1" applyAlignment="1">
      <alignment vertical="top"/>
    </xf>
    <xf numFmtId="2" fontId="1" fillId="13" borderId="10" xfId="0" applyNumberFormat="1" applyFont="1" applyFill="1" applyBorder="1" applyAlignment="1">
      <alignment vertical="top"/>
    </xf>
    <xf numFmtId="1" fontId="1" fillId="13" borderId="10" xfId="0" applyNumberFormat="1" applyFont="1" applyFill="1" applyBorder="1" applyAlignment="1">
      <alignment vertical="top"/>
    </xf>
    <xf numFmtId="1" fontId="9" fillId="13" borderId="10" xfId="0" applyNumberFormat="1" applyFont="1" applyFill="1" applyBorder="1" applyAlignment="1">
      <alignment vertical="top"/>
    </xf>
    <xf numFmtId="167" fontId="1" fillId="13" borderId="10" xfId="0" applyNumberFormat="1" applyFont="1" applyFill="1" applyBorder="1" applyAlignment="1">
      <alignment vertical="top"/>
    </xf>
    <xf numFmtId="2" fontId="1" fillId="13" borderId="14" xfId="0" applyNumberFormat="1" applyFont="1" applyFill="1" applyBorder="1" applyAlignment="1">
      <alignment vertical="top"/>
    </xf>
    <xf numFmtId="2" fontId="1" fillId="33" borderId="18" xfId="0" applyNumberFormat="1" applyFont="1" applyFill="1" applyBorder="1" applyAlignment="1">
      <alignment vertical="top"/>
    </xf>
    <xf numFmtId="1" fontId="1" fillId="33" borderId="16" xfId="0" applyNumberFormat="1" applyFont="1" applyFill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1" fontId="1" fillId="33" borderId="10" xfId="0" applyNumberFormat="1" applyFont="1" applyFill="1" applyBorder="1" applyAlignment="1">
      <alignment horizontal="center" vertical="top"/>
    </xf>
    <xf numFmtId="0" fontId="1" fillId="13" borderId="10" xfId="0" applyFont="1" applyFill="1" applyBorder="1" applyAlignment="1">
      <alignment horizontal="center" vertical="top"/>
    </xf>
    <xf numFmtId="2" fontId="1" fillId="13" borderId="10" xfId="0" applyNumberFormat="1" applyFont="1" applyFill="1" applyBorder="1" applyAlignment="1">
      <alignment horizontal="right" vertical="top"/>
    </xf>
    <xf numFmtId="1" fontId="1" fillId="34" borderId="10" xfId="0" applyNumberFormat="1" applyFont="1" applyFill="1" applyBorder="1" applyAlignment="1">
      <alignment vertical="top"/>
    </xf>
    <xf numFmtId="167" fontId="1" fillId="34" borderId="10" xfId="0" applyNumberFormat="1" applyFont="1" applyFill="1" applyBorder="1" applyAlignment="1">
      <alignment vertical="top"/>
    </xf>
    <xf numFmtId="0" fontId="1" fillId="35" borderId="16" xfId="0" applyFont="1" applyFill="1" applyBorder="1" applyAlignment="1">
      <alignment horizontal="center" vertical="top"/>
    </xf>
    <xf numFmtId="2" fontId="1" fillId="35" borderId="16" xfId="0" applyNumberFormat="1" applyFont="1" applyFill="1" applyBorder="1" applyAlignment="1">
      <alignment vertical="top"/>
    </xf>
    <xf numFmtId="2" fontId="1" fillId="35" borderId="16" xfId="0" applyNumberFormat="1" applyFont="1" applyFill="1" applyBorder="1" applyAlignment="1">
      <alignment horizontal="right" vertical="top"/>
    </xf>
    <xf numFmtId="0" fontId="1" fillId="35" borderId="10" xfId="0" applyFont="1" applyFill="1" applyBorder="1" applyAlignment="1">
      <alignment horizontal="center" vertical="top"/>
    </xf>
    <xf numFmtId="2" fontId="1" fillId="35" borderId="10" xfId="0" applyNumberFormat="1" applyFont="1" applyFill="1" applyBorder="1" applyAlignment="1">
      <alignment vertical="top"/>
    </xf>
    <xf numFmtId="1" fontId="1" fillId="35" borderId="10" xfId="0" applyNumberFormat="1" applyFont="1" applyFill="1" applyBorder="1" applyAlignment="1">
      <alignment vertical="top"/>
    </xf>
    <xf numFmtId="2" fontId="1" fillId="35" borderId="10" xfId="0" applyNumberFormat="1" applyFont="1" applyFill="1" applyBorder="1" applyAlignment="1">
      <alignment horizontal="right" vertical="top"/>
    </xf>
    <xf numFmtId="167" fontId="1" fillId="35" borderId="10" xfId="0" applyNumberFormat="1" applyFont="1" applyFill="1" applyBorder="1" applyAlignment="1">
      <alignment vertical="top"/>
    </xf>
    <xf numFmtId="0" fontId="54" fillId="34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33" borderId="17" xfId="0" applyNumberFormat="1" applyFont="1" applyFill="1" applyBorder="1" applyAlignment="1">
      <alignment/>
    </xf>
    <xf numFmtId="2" fontId="1" fillId="33" borderId="19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165" fontId="1" fillId="35" borderId="10" xfId="0" applyNumberFormat="1" applyFont="1" applyFill="1" applyBorder="1" applyAlignment="1">
      <alignment/>
    </xf>
    <xf numFmtId="166" fontId="1" fillId="35" borderId="16" xfId="0" applyNumberFormat="1" applyFont="1" applyFill="1" applyBorder="1" applyAlignment="1">
      <alignment/>
    </xf>
    <xf numFmtId="1" fontId="1" fillId="33" borderId="17" xfId="0" applyNumberFormat="1" applyFont="1" applyFill="1" applyBorder="1" applyAlignment="1">
      <alignment/>
    </xf>
    <xf numFmtId="1" fontId="9" fillId="34" borderId="10" xfId="0" applyNumberFormat="1" applyFont="1" applyFill="1" applyBorder="1" applyAlignment="1">
      <alignment/>
    </xf>
    <xf numFmtId="167" fontId="1" fillId="33" borderId="17" xfId="0" applyNumberFormat="1" applyFont="1" applyFill="1" applyBorder="1" applyAlignment="1">
      <alignment/>
    </xf>
    <xf numFmtId="167" fontId="1" fillId="33" borderId="17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4" xfId="0" applyNumberFormat="1" applyFont="1" applyFill="1" applyBorder="1" applyAlignment="1">
      <alignment vertical="top"/>
    </xf>
    <xf numFmtId="2" fontId="1" fillId="35" borderId="18" xfId="0" applyNumberFormat="1" applyFont="1" applyFill="1" applyBorder="1" applyAlignment="1">
      <alignment/>
    </xf>
    <xf numFmtId="2" fontId="1" fillId="33" borderId="18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 vertical="top"/>
    </xf>
    <xf numFmtId="0" fontId="10" fillId="35" borderId="10" xfId="0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/>
    </xf>
    <xf numFmtId="1" fontId="10" fillId="35" borderId="10" xfId="0" applyNumberFormat="1" applyFont="1" applyFill="1" applyBorder="1" applyAlignment="1">
      <alignment/>
    </xf>
    <xf numFmtId="167" fontId="1" fillId="35" borderId="10" xfId="0" applyNumberFormat="1" applyFont="1" applyFill="1" applyBorder="1" applyAlignment="1">
      <alignment/>
    </xf>
    <xf numFmtId="2" fontId="1" fillId="35" borderId="14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0" fontId="1" fillId="35" borderId="30" xfId="0" applyFont="1" applyFill="1" applyBorder="1" applyAlignment="1">
      <alignment/>
    </xf>
    <xf numFmtId="0" fontId="1" fillId="35" borderId="31" xfId="0" applyFont="1" applyFill="1" applyBorder="1" applyAlignment="1">
      <alignment/>
    </xf>
    <xf numFmtId="0" fontId="1" fillId="35" borderId="31" xfId="0" applyFont="1" applyFill="1" applyBorder="1" applyAlignment="1">
      <alignment wrapText="1"/>
    </xf>
    <xf numFmtId="0" fontId="1" fillId="35" borderId="32" xfId="0" applyFont="1" applyFill="1" applyBorder="1" applyAlignment="1">
      <alignment/>
    </xf>
    <xf numFmtId="0" fontId="1" fillId="35" borderId="32" xfId="0" applyFont="1" applyFill="1" applyBorder="1" applyAlignment="1">
      <alignment wrapText="1"/>
    </xf>
    <xf numFmtId="0" fontId="1" fillId="35" borderId="30" xfId="0" applyFont="1" applyFill="1" applyBorder="1" applyAlignment="1">
      <alignment wrapText="1"/>
    </xf>
    <xf numFmtId="0" fontId="1" fillId="35" borderId="31" xfId="0" applyFont="1" applyFill="1" applyBorder="1" applyAlignment="1">
      <alignment/>
    </xf>
    <xf numFmtId="0" fontId="1" fillId="35" borderId="31" xfId="0" applyFont="1" applyFill="1" applyBorder="1" applyAlignment="1">
      <alignment horizontal="left"/>
    </xf>
    <xf numFmtId="1" fontId="1" fillId="35" borderId="31" xfId="0" applyNumberFormat="1" applyFont="1" applyFill="1" applyBorder="1" applyAlignment="1">
      <alignment horizontal="left" wrapText="1"/>
    </xf>
    <xf numFmtId="0" fontId="1" fillId="35" borderId="31" xfId="0" applyFont="1" applyFill="1" applyBorder="1" applyAlignment="1">
      <alignment vertical="top" wrapText="1"/>
    </xf>
    <xf numFmtId="1" fontId="1" fillId="35" borderId="31" xfId="0" applyNumberFormat="1" applyFont="1" applyFill="1" applyBorder="1" applyAlignment="1">
      <alignment horizontal="left"/>
    </xf>
    <xf numFmtId="0" fontId="1" fillId="35" borderId="31" xfId="59" applyFont="1" applyFill="1" applyBorder="1">
      <alignment/>
      <protection/>
    </xf>
    <xf numFmtId="0" fontId="3" fillId="35" borderId="31" xfId="0" applyFont="1" applyFill="1" applyBorder="1" applyAlignment="1">
      <alignment/>
    </xf>
    <xf numFmtId="0" fontId="1" fillId="35" borderId="31" xfId="0" applyFont="1" applyFill="1" applyBorder="1" applyAlignment="1">
      <alignment horizontal="left" wrapText="1"/>
    </xf>
    <xf numFmtId="0" fontId="54" fillId="35" borderId="31" xfId="0" applyFont="1" applyFill="1" applyBorder="1" applyAlignment="1">
      <alignment/>
    </xf>
    <xf numFmtId="0" fontId="10" fillId="35" borderId="31" xfId="0" applyFont="1" applyFill="1" applyBorder="1" applyAlignment="1">
      <alignment/>
    </xf>
    <xf numFmtId="0" fontId="1" fillId="35" borderId="31" xfId="0" applyFont="1" applyFill="1" applyBorder="1" applyAlignment="1">
      <alignment vertical="top"/>
    </xf>
    <xf numFmtId="0" fontId="1" fillId="35" borderId="30" xfId="0" applyFont="1" applyFill="1" applyBorder="1" applyAlignment="1">
      <alignment vertical="top" wrapText="1"/>
    </xf>
    <xf numFmtId="0" fontId="1" fillId="35" borderId="31" xfId="0" applyFont="1" applyFill="1" applyBorder="1" applyAlignment="1">
      <alignment vertical="center"/>
    </xf>
    <xf numFmtId="0" fontId="1" fillId="35" borderId="31" xfId="0" applyFont="1" applyFill="1" applyBorder="1" applyAlignment="1">
      <alignment wrapText="1"/>
    </xf>
    <xf numFmtId="0" fontId="9" fillId="35" borderId="31" xfId="0" applyFont="1" applyFill="1" applyBorder="1" applyAlignment="1">
      <alignment horizontal="left"/>
    </xf>
    <xf numFmtId="2" fontId="54" fillId="34" borderId="10" xfId="0" applyNumberFormat="1" applyFont="1" applyFill="1" applyBorder="1" applyAlignment="1">
      <alignment/>
    </xf>
    <xf numFmtId="1" fontId="54" fillId="34" borderId="10" xfId="0" applyNumberFormat="1" applyFont="1" applyFill="1" applyBorder="1" applyAlignment="1">
      <alignment/>
    </xf>
    <xf numFmtId="167" fontId="54" fillId="34" borderId="10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1" fillId="34" borderId="31" xfId="0" applyFont="1" applyFill="1" applyBorder="1" applyAlignment="1">
      <alignment/>
    </xf>
    <xf numFmtId="0" fontId="1" fillId="34" borderId="31" xfId="0" applyFont="1" applyFill="1" applyBorder="1" applyAlignment="1">
      <alignment vertical="top" wrapText="1"/>
    </xf>
    <xf numFmtId="0" fontId="54" fillId="34" borderId="31" xfId="0" applyFont="1" applyFill="1" applyBorder="1" applyAlignment="1">
      <alignment/>
    </xf>
    <xf numFmtId="0" fontId="1" fillId="34" borderId="31" xfId="59" applyFont="1" applyFill="1" applyBorder="1">
      <alignment/>
      <protection/>
    </xf>
    <xf numFmtId="0" fontId="1" fillId="34" borderId="31" xfId="0" applyFont="1" applyFill="1" applyBorder="1" applyAlignment="1">
      <alignment wrapText="1"/>
    </xf>
    <xf numFmtId="1" fontId="1" fillId="34" borderId="31" xfId="0" applyNumberFormat="1" applyFont="1" applyFill="1" applyBorder="1" applyAlignment="1">
      <alignment horizontal="left"/>
    </xf>
    <xf numFmtId="0" fontId="1" fillId="34" borderId="31" xfId="0" applyFont="1" applyFill="1" applyBorder="1" applyAlignment="1">
      <alignment vertical="top"/>
    </xf>
    <xf numFmtId="1" fontId="1" fillId="34" borderId="31" xfId="0" applyNumberFormat="1" applyFont="1" applyFill="1" applyBorder="1" applyAlignment="1">
      <alignment horizontal="left" wrapText="1"/>
    </xf>
    <xf numFmtId="0" fontId="1" fillId="34" borderId="31" xfId="0" applyFont="1" applyFill="1" applyBorder="1" applyAlignment="1">
      <alignment horizontal="left" wrapText="1"/>
    </xf>
    <xf numFmtId="1" fontId="1" fillId="34" borderId="31" xfId="0" applyNumberFormat="1" applyFont="1" applyFill="1" applyBorder="1" applyAlignment="1">
      <alignment horizontal="left"/>
    </xf>
    <xf numFmtId="0" fontId="1" fillId="34" borderId="32" xfId="0" applyFont="1" applyFill="1" applyBorder="1" applyAlignment="1">
      <alignment/>
    </xf>
    <xf numFmtId="1" fontId="1" fillId="13" borderId="10" xfId="0" applyNumberFormat="1" applyFont="1" applyFill="1" applyBorder="1" applyAlignment="1">
      <alignment horizontal="center"/>
    </xf>
    <xf numFmtId="2" fontId="1" fillId="13" borderId="10" xfId="0" applyNumberFormat="1" applyFont="1" applyFill="1" applyBorder="1" applyAlignment="1">
      <alignment/>
    </xf>
    <xf numFmtId="0" fontId="55" fillId="13" borderId="10" xfId="0" applyFont="1" applyFill="1" applyBorder="1" applyAlignment="1">
      <alignment horizontal="center"/>
    </xf>
    <xf numFmtId="2" fontId="9" fillId="13" borderId="10" xfId="0" applyNumberFormat="1" applyFont="1" applyFill="1" applyBorder="1" applyAlignment="1">
      <alignment/>
    </xf>
    <xf numFmtId="2" fontId="9" fillId="13" borderId="10" xfId="0" applyNumberFormat="1" applyFont="1" applyFill="1" applyBorder="1" applyAlignment="1">
      <alignment vertical="top"/>
    </xf>
    <xf numFmtId="1" fontId="9" fillId="13" borderId="10" xfId="0" applyNumberFormat="1" applyFont="1" applyFill="1" applyBorder="1" applyAlignment="1">
      <alignment/>
    </xf>
    <xf numFmtId="0" fontId="1" fillId="13" borderId="30" xfId="0" applyFont="1" applyFill="1" applyBorder="1" applyAlignment="1">
      <alignment wrapText="1"/>
    </xf>
    <xf numFmtId="0" fontId="1" fillId="13" borderId="31" xfId="0" applyFont="1" applyFill="1" applyBorder="1" applyAlignment="1">
      <alignment/>
    </xf>
    <xf numFmtId="0" fontId="12" fillId="13" borderId="31" xfId="0" applyFont="1" applyFill="1" applyBorder="1" applyAlignment="1">
      <alignment wrapText="1"/>
    </xf>
    <xf numFmtId="0" fontId="1" fillId="13" borderId="31" xfId="0" applyFont="1" applyFill="1" applyBorder="1" applyAlignment="1">
      <alignment wrapText="1"/>
    </xf>
    <xf numFmtId="1" fontId="1" fillId="13" borderId="31" xfId="0" applyNumberFormat="1" applyFont="1" applyFill="1" applyBorder="1" applyAlignment="1">
      <alignment horizontal="left" wrapText="1"/>
    </xf>
    <xf numFmtId="0" fontId="1" fillId="13" borderId="31" xfId="0" applyFont="1" applyFill="1" applyBorder="1" applyAlignment="1">
      <alignment horizontal="left" vertical="top"/>
    </xf>
    <xf numFmtId="1" fontId="1" fillId="13" borderId="31" xfId="0" applyNumberFormat="1" applyFont="1" applyFill="1" applyBorder="1" applyAlignment="1">
      <alignment horizontal="left"/>
    </xf>
    <xf numFmtId="0" fontId="1" fillId="13" borderId="31" xfId="0" applyFont="1" applyFill="1" applyBorder="1" applyAlignment="1">
      <alignment vertical="top" wrapText="1"/>
    </xf>
    <xf numFmtId="0" fontId="3" fillId="13" borderId="31" xfId="0" applyFont="1" applyFill="1" applyBorder="1" applyAlignment="1">
      <alignment/>
    </xf>
    <xf numFmtId="0" fontId="54" fillId="13" borderId="31" xfId="0" applyFont="1" applyFill="1" applyBorder="1" applyAlignment="1">
      <alignment/>
    </xf>
    <xf numFmtId="0" fontId="1" fillId="13" borderId="31" xfId="0" applyFont="1" applyFill="1" applyBorder="1" applyAlignment="1">
      <alignment horizontal="left"/>
    </xf>
    <xf numFmtId="0" fontId="1" fillId="13" borderId="31" xfId="59" applyFont="1" applyFill="1" applyBorder="1">
      <alignment/>
      <protection/>
    </xf>
    <xf numFmtId="0" fontId="1" fillId="13" borderId="31" xfId="0" applyFont="1" applyFill="1" applyBorder="1" applyAlignment="1">
      <alignment horizontal="left" wrapText="1"/>
    </xf>
    <xf numFmtId="0" fontId="1" fillId="13" borderId="32" xfId="0" applyFont="1" applyFill="1" applyBorder="1" applyAlignment="1">
      <alignment horizontal="left"/>
    </xf>
    <xf numFmtId="2" fontId="9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59" applyFont="1" applyFill="1" applyBorder="1" applyAlignment="1">
      <alignment horizontal="center"/>
      <protection/>
    </xf>
    <xf numFmtId="2" fontId="1" fillId="33" borderId="10" xfId="59" applyNumberFormat="1" applyFont="1" applyFill="1" applyBorder="1" applyAlignment="1">
      <alignment/>
      <protection/>
    </xf>
    <xf numFmtId="1" fontId="1" fillId="33" borderId="10" xfId="59" applyNumberFormat="1" applyFont="1" applyFill="1" applyBorder="1" applyAlignment="1">
      <alignment/>
      <protection/>
    </xf>
    <xf numFmtId="167" fontId="1" fillId="33" borderId="10" xfId="59" applyNumberFormat="1" applyFont="1" applyFill="1" applyBorder="1" applyAlignment="1">
      <alignment/>
      <protection/>
    </xf>
    <xf numFmtId="2" fontId="54" fillId="33" borderId="10" xfId="0" applyNumberFormat="1" applyFont="1" applyFill="1" applyBorder="1" applyAlignment="1">
      <alignment/>
    </xf>
    <xf numFmtId="0" fontId="1" fillId="33" borderId="30" xfId="0" applyFont="1" applyFill="1" applyBorder="1" applyAlignment="1">
      <alignment vertical="top" wrapText="1"/>
    </xf>
    <xf numFmtId="0" fontId="1" fillId="33" borderId="31" xfId="0" applyFont="1" applyFill="1" applyBorder="1" applyAlignment="1">
      <alignment wrapText="1"/>
    </xf>
    <xf numFmtId="0" fontId="1" fillId="33" borderId="31" xfId="0" applyFont="1" applyFill="1" applyBorder="1" applyAlignment="1">
      <alignment vertical="top" wrapText="1"/>
    </xf>
    <xf numFmtId="0" fontId="1" fillId="33" borderId="31" xfId="0" applyFont="1" applyFill="1" applyBorder="1" applyAlignment="1">
      <alignment/>
    </xf>
    <xf numFmtId="0" fontId="1" fillId="33" borderId="31" xfId="0" applyFont="1" applyFill="1" applyBorder="1" applyAlignment="1">
      <alignment horizontal="left" vertical="top" wrapText="1"/>
    </xf>
    <xf numFmtId="1" fontId="1" fillId="33" borderId="31" xfId="0" applyNumberFormat="1" applyFont="1" applyFill="1" applyBorder="1" applyAlignment="1">
      <alignment horizontal="left" wrapText="1"/>
    </xf>
    <xf numFmtId="1" fontId="1" fillId="33" borderId="31" xfId="0" applyNumberFormat="1" applyFont="1" applyFill="1" applyBorder="1" applyAlignment="1">
      <alignment horizontal="left" vertical="top" wrapText="1"/>
    </xf>
    <xf numFmtId="0" fontId="1" fillId="33" borderId="31" xfId="0" applyFont="1" applyFill="1" applyBorder="1" applyAlignment="1">
      <alignment horizontal="left" wrapText="1"/>
    </xf>
    <xf numFmtId="0" fontId="3" fillId="33" borderId="31" xfId="0" applyFont="1" applyFill="1" applyBorder="1" applyAlignment="1">
      <alignment wrapText="1"/>
    </xf>
    <xf numFmtId="0" fontId="1" fillId="33" borderId="31" xfId="59" applyFont="1" applyFill="1" applyBorder="1">
      <alignment/>
      <protection/>
    </xf>
    <xf numFmtId="2" fontId="1" fillId="33" borderId="14" xfId="59" applyNumberFormat="1" applyFont="1" applyFill="1" applyBorder="1" applyAlignment="1">
      <alignment/>
      <protection/>
    </xf>
    <xf numFmtId="1" fontId="1" fillId="33" borderId="31" xfId="0" applyNumberFormat="1" applyFont="1" applyFill="1" applyBorder="1" applyAlignment="1">
      <alignment horizontal="left"/>
    </xf>
    <xf numFmtId="0" fontId="3" fillId="33" borderId="31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vertical="top" wrapText="1"/>
    </xf>
    <xf numFmtId="0" fontId="1" fillId="33" borderId="32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textRotation="90"/>
    </xf>
    <xf numFmtId="0" fontId="1" fillId="33" borderId="38" xfId="0" applyFont="1" applyFill="1" applyBorder="1" applyAlignment="1">
      <alignment horizontal="center" vertical="center" textRotation="90"/>
    </xf>
    <xf numFmtId="0" fontId="4" fillId="33" borderId="39" xfId="0" applyFont="1" applyFill="1" applyBorder="1" applyAlignment="1">
      <alignment horizontal="center" vertical="center" textRotation="90"/>
    </xf>
    <xf numFmtId="0" fontId="4" fillId="33" borderId="37" xfId="0" applyFont="1" applyFill="1" applyBorder="1" applyAlignment="1">
      <alignment horizontal="center" vertical="center" textRotation="90"/>
    </xf>
    <xf numFmtId="0" fontId="4" fillId="33" borderId="38" xfId="0" applyFont="1" applyFill="1" applyBorder="1" applyAlignment="1">
      <alignment horizontal="center" vertical="center" textRotation="90"/>
    </xf>
    <xf numFmtId="0" fontId="4" fillId="33" borderId="39" xfId="0" applyFont="1" applyFill="1" applyBorder="1" applyAlignment="1">
      <alignment horizontal="center" vertical="center" textRotation="90" wrapText="1"/>
    </xf>
    <xf numFmtId="0" fontId="4" fillId="33" borderId="37" xfId="0" applyFont="1" applyFill="1" applyBorder="1" applyAlignment="1">
      <alignment horizontal="center" vertical="center" textRotation="90" wrapText="1"/>
    </xf>
    <xf numFmtId="0" fontId="4" fillId="33" borderId="38" xfId="0" applyFont="1" applyFill="1" applyBorder="1" applyAlignment="1">
      <alignment horizontal="center" vertical="center" textRotation="90" wrapText="1"/>
    </xf>
    <xf numFmtId="0" fontId="4" fillId="13" borderId="39" xfId="0" applyFont="1" applyFill="1" applyBorder="1" applyAlignment="1">
      <alignment horizontal="center" vertical="center" textRotation="90"/>
    </xf>
    <xf numFmtId="0" fontId="4" fillId="13" borderId="37" xfId="0" applyFont="1" applyFill="1" applyBorder="1" applyAlignment="1">
      <alignment horizontal="center" vertical="center" textRotation="90"/>
    </xf>
    <xf numFmtId="0" fontId="4" fillId="13" borderId="38" xfId="0" applyFont="1" applyFill="1" applyBorder="1" applyAlignment="1">
      <alignment horizontal="center" vertical="center" textRotation="90"/>
    </xf>
    <xf numFmtId="0" fontId="4" fillId="13" borderId="39" xfId="0" applyFont="1" applyFill="1" applyBorder="1" applyAlignment="1">
      <alignment horizontal="center" vertical="center" textRotation="90" wrapText="1"/>
    </xf>
    <xf numFmtId="0" fontId="4" fillId="13" borderId="37" xfId="0" applyFont="1" applyFill="1" applyBorder="1" applyAlignment="1">
      <alignment horizontal="center" vertical="center" textRotation="90" wrapText="1"/>
    </xf>
    <xf numFmtId="0" fontId="4" fillId="13" borderId="38" xfId="0" applyFont="1" applyFill="1" applyBorder="1" applyAlignment="1">
      <alignment horizontal="center" vertical="center" textRotation="90" wrapText="1"/>
    </xf>
    <xf numFmtId="0" fontId="1" fillId="13" borderId="30" xfId="0" applyFont="1" applyFill="1" applyBorder="1" applyAlignment="1">
      <alignment/>
    </xf>
    <xf numFmtId="0" fontId="1" fillId="13" borderId="32" xfId="0" applyFont="1" applyFill="1" applyBorder="1" applyAlignment="1">
      <alignment/>
    </xf>
    <xf numFmtId="0" fontId="1" fillId="13" borderId="32" xfId="0" applyFont="1" applyFill="1" applyBorder="1" applyAlignment="1">
      <alignment vertical="top" wrapText="1"/>
    </xf>
    <xf numFmtId="0" fontId="1" fillId="13" borderId="17" xfId="0" applyFont="1" applyFill="1" applyBorder="1" applyAlignment="1">
      <alignment horizontal="center" vertical="top"/>
    </xf>
    <xf numFmtId="2" fontId="1" fillId="13" borderId="17" xfId="0" applyNumberFormat="1" applyFont="1" applyFill="1" applyBorder="1" applyAlignment="1">
      <alignment vertical="top"/>
    </xf>
    <xf numFmtId="1" fontId="1" fillId="13" borderId="17" xfId="0" applyNumberFormat="1" applyFont="1" applyFill="1" applyBorder="1" applyAlignment="1">
      <alignment vertical="top"/>
    </xf>
    <xf numFmtId="2" fontId="1" fillId="13" borderId="17" xfId="0" applyNumberFormat="1" applyFont="1" applyFill="1" applyBorder="1" applyAlignment="1">
      <alignment horizontal="right" vertical="top"/>
    </xf>
    <xf numFmtId="167" fontId="1" fillId="13" borderId="17" xfId="0" applyNumberFormat="1" applyFont="1" applyFill="1" applyBorder="1" applyAlignment="1">
      <alignment vertical="top"/>
    </xf>
    <xf numFmtId="2" fontId="1" fillId="13" borderId="19" xfId="0" applyNumberFormat="1" applyFont="1" applyFill="1" applyBorder="1" applyAlignment="1">
      <alignment vertical="top"/>
    </xf>
    <xf numFmtId="0" fontId="1" fillId="33" borderId="30" xfId="0" applyFont="1" applyFill="1" applyBorder="1" applyAlignment="1">
      <alignment wrapText="1"/>
    </xf>
    <xf numFmtId="0" fontId="1" fillId="33" borderId="30" xfId="0" applyFont="1" applyFill="1" applyBorder="1" applyAlignment="1">
      <alignment/>
    </xf>
    <xf numFmtId="1" fontId="1" fillId="33" borderId="32" xfId="0" applyNumberFormat="1" applyFont="1" applyFill="1" applyBorder="1" applyAlignment="1">
      <alignment horizontal="left"/>
    </xf>
    <xf numFmtId="0" fontId="1" fillId="33" borderId="32" xfId="0" applyFont="1" applyFill="1" applyBorder="1" applyAlignment="1">
      <alignment wrapText="1"/>
    </xf>
    <xf numFmtId="0" fontId="4" fillId="34" borderId="39" xfId="0" applyFont="1" applyFill="1" applyBorder="1" applyAlignment="1">
      <alignment horizontal="center" vertical="center" textRotation="90"/>
    </xf>
    <xf numFmtId="0" fontId="31" fillId="34" borderId="37" xfId="0" applyFont="1" applyFill="1" applyBorder="1" applyAlignment="1">
      <alignment vertical="center" textRotation="90"/>
    </xf>
    <xf numFmtId="0" fontId="31" fillId="34" borderId="38" xfId="0" applyFont="1" applyFill="1" applyBorder="1" applyAlignment="1">
      <alignment vertical="center" textRotation="90"/>
    </xf>
    <xf numFmtId="0" fontId="4" fillId="34" borderId="37" xfId="0" applyFont="1" applyFill="1" applyBorder="1" applyAlignment="1">
      <alignment horizontal="center" vertical="center" textRotation="90"/>
    </xf>
    <xf numFmtId="0" fontId="4" fillId="34" borderId="38" xfId="0" applyFont="1" applyFill="1" applyBorder="1" applyAlignment="1">
      <alignment horizontal="center" vertical="center" textRotation="90"/>
    </xf>
    <xf numFmtId="0" fontId="1" fillId="34" borderId="30" xfId="0" applyFont="1" applyFill="1" applyBorder="1" applyAlignment="1">
      <alignment/>
    </xf>
    <xf numFmtId="0" fontId="4" fillId="35" borderId="39" xfId="0" applyFont="1" applyFill="1" applyBorder="1" applyAlignment="1">
      <alignment horizontal="center" vertical="center" textRotation="90"/>
    </xf>
    <xf numFmtId="0" fontId="4" fillId="35" borderId="37" xfId="0" applyFont="1" applyFill="1" applyBorder="1" applyAlignment="1">
      <alignment horizontal="center" vertical="center" textRotation="90"/>
    </xf>
    <xf numFmtId="0" fontId="4" fillId="35" borderId="38" xfId="0" applyFont="1" applyFill="1" applyBorder="1" applyAlignment="1">
      <alignment horizontal="center" vertical="center" textRotation="90"/>
    </xf>
    <xf numFmtId="0" fontId="56" fillId="35" borderId="39" xfId="0" applyFont="1" applyFill="1" applyBorder="1" applyAlignment="1">
      <alignment horizontal="center" vertical="center" textRotation="90"/>
    </xf>
    <xf numFmtId="0" fontId="56" fillId="35" borderId="37" xfId="0" applyFont="1" applyFill="1" applyBorder="1" applyAlignment="1">
      <alignment horizontal="center" vertical="center" textRotation="90"/>
    </xf>
    <xf numFmtId="0" fontId="56" fillId="35" borderId="38" xfId="0" applyFont="1" applyFill="1" applyBorder="1" applyAlignment="1">
      <alignment horizontal="center" vertical="center" textRotation="90"/>
    </xf>
    <xf numFmtId="0" fontId="1" fillId="35" borderId="16" xfId="0" applyFont="1" applyFill="1" applyBorder="1" applyAlignment="1">
      <alignment horizontal="right" vertical="top"/>
    </xf>
    <xf numFmtId="167" fontId="1" fillId="35" borderId="16" xfId="0" applyNumberFormat="1" applyFont="1" applyFill="1" applyBorder="1" applyAlignment="1">
      <alignment horizontal="right" vertical="top"/>
    </xf>
    <xf numFmtId="2" fontId="1" fillId="35" borderId="18" xfId="0" applyNumberFormat="1" applyFont="1" applyFill="1" applyBorder="1" applyAlignment="1">
      <alignment horizontal="right" vertical="top"/>
    </xf>
    <xf numFmtId="0" fontId="4" fillId="35" borderId="39" xfId="0" applyFont="1" applyFill="1" applyBorder="1" applyAlignment="1">
      <alignment horizontal="center" vertical="center" textRotation="90" wrapText="1"/>
    </xf>
    <xf numFmtId="0" fontId="4" fillId="35" borderId="37" xfId="0" applyFont="1" applyFill="1" applyBorder="1" applyAlignment="1">
      <alignment horizontal="center" vertical="center" textRotation="90" wrapText="1"/>
    </xf>
    <xf numFmtId="0" fontId="4" fillId="35" borderId="38" xfId="0" applyFont="1" applyFill="1" applyBorder="1" applyAlignment="1">
      <alignment horizontal="center" vertical="center" textRotation="90" wrapText="1"/>
    </xf>
    <xf numFmtId="166" fontId="1" fillId="33" borderId="16" xfId="0" applyNumberFormat="1" applyFont="1" applyFill="1" applyBorder="1" applyAlignment="1">
      <alignment horizontal="center" vertical="top"/>
    </xf>
    <xf numFmtId="166" fontId="1" fillId="33" borderId="10" xfId="0" applyNumberFormat="1" applyFont="1" applyFill="1" applyBorder="1" applyAlignment="1">
      <alignment horizontal="center" vertical="top"/>
    </xf>
    <xf numFmtId="166" fontId="1" fillId="13" borderId="10" xfId="0" applyNumberFormat="1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 2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4"/>
  <sheetViews>
    <sheetView tabSelected="1" zoomScalePageLayoutView="0" workbookViewId="0" topLeftCell="A1">
      <pane xSplit="20055" ySplit="2400" topLeftCell="Q76" activePane="topLeft" state="split"/>
      <selection pane="topLeft" activeCell="G8" sqref="G8"/>
      <selection pane="topRight" activeCell="Q1" sqref="Q1"/>
      <selection pane="bottomLeft" activeCell="A76" sqref="A76"/>
      <selection pane="bottomRight" activeCell="R4" sqref="R4"/>
    </sheetView>
  </sheetViews>
  <sheetFormatPr defaultColWidth="9.140625" defaultRowHeight="12.75"/>
  <cols>
    <col min="1" max="1" width="9.140625" style="1" customWidth="1"/>
    <col min="2" max="2" width="22.00390625" style="4" customWidth="1"/>
    <col min="3" max="3" width="5.00390625" style="5" customWidth="1"/>
    <col min="4" max="4" width="6.57421875" style="5" customWidth="1"/>
    <col min="5" max="5" width="7.421875" style="1" customWidth="1"/>
    <col min="6" max="6" width="8.8515625" style="1" customWidth="1"/>
    <col min="7" max="7" width="11.140625" style="1" customWidth="1"/>
    <col min="8" max="8" width="8.28125" style="1" customWidth="1"/>
    <col min="9" max="9" width="7.28125" style="1" customWidth="1"/>
    <col min="10" max="10" width="12.00390625" style="1" customWidth="1"/>
    <col min="11" max="11" width="6.8515625" style="1" customWidth="1"/>
    <col min="12" max="12" width="10.421875" style="1" customWidth="1"/>
    <col min="13" max="13" width="9.421875" style="1" customWidth="1"/>
    <col min="14" max="14" width="10.7109375" style="1" customWidth="1"/>
    <col min="15" max="15" width="11.421875" style="1" customWidth="1"/>
    <col min="16" max="16" width="13.140625" style="1" customWidth="1"/>
    <col min="17" max="17" width="5.8515625" style="1" customWidth="1"/>
    <col min="18" max="19" width="10.8515625" style="1" customWidth="1"/>
    <col min="20" max="20" width="12.421875" style="1" bestFit="1" customWidth="1"/>
    <col min="21" max="21" width="9.140625" style="1" customWidth="1"/>
    <col min="22" max="22" width="10.421875" style="1" bestFit="1" customWidth="1"/>
    <col min="23" max="16384" width="9.140625" style="1" customWidth="1"/>
  </cols>
  <sheetData>
    <row r="1" spans="1:16" s="23" customFormat="1" ht="18.75" customHeight="1">
      <c r="A1" s="258" t="s">
        <v>54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2:16" s="18" customFormat="1" ht="13.5" customHeight="1" thickBot="1"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</row>
    <row r="3" spans="1:16" ht="14.25" customHeight="1">
      <c r="A3" s="368" t="s">
        <v>0</v>
      </c>
      <c r="B3" s="256" t="s">
        <v>1</v>
      </c>
      <c r="C3" s="256" t="s">
        <v>2</v>
      </c>
      <c r="D3" s="256" t="s">
        <v>11</v>
      </c>
      <c r="E3" s="261" t="s">
        <v>12</v>
      </c>
      <c r="F3" s="262"/>
      <c r="G3" s="262"/>
      <c r="H3" s="263"/>
      <c r="I3" s="256" t="s">
        <v>3</v>
      </c>
      <c r="J3" s="256" t="s">
        <v>13</v>
      </c>
      <c r="K3" s="256" t="s">
        <v>4</v>
      </c>
      <c r="L3" s="256" t="s">
        <v>5</v>
      </c>
      <c r="M3" s="256" t="s">
        <v>14</v>
      </c>
      <c r="N3" s="256" t="s">
        <v>15</v>
      </c>
      <c r="O3" s="253" t="s">
        <v>23</v>
      </c>
      <c r="P3" s="254" t="s">
        <v>24</v>
      </c>
    </row>
    <row r="4" spans="1:16" s="2" customFormat="1" ht="33.75">
      <c r="A4" s="369"/>
      <c r="B4" s="257"/>
      <c r="C4" s="259"/>
      <c r="D4" s="259"/>
      <c r="E4" s="9" t="s">
        <v>16</v>
      </c>
      <c r="F4" s="9" t="s">
        <v>17</v>
      </c>
      <c r="G4" s="9" t="s">
        <v>18</v>
      </c>
      <c r="H4" s="9" t="s">
        <v>19</v>
      </c>
      <c r="I4" s="259"/>
      <c r="J4" s="259"/>
      <c r="K4" s="259"/>
      <c r="L4" s="259"/>
      <c r="M4" s="259"/>
      <c r="N4" s="259"/>
      <c r="O4" s="260"/>
      <c r="P4" s="255"/>
    </row>
    <row r="5" spans="1:16" s="3" customFormat="1" ht="13.5" customHeight="1" thickBot="1">
      <c r="A5" s="369"/>
      <c r="B5" s="257"/>
      <c r="C5" s="10" t="s">
        <v>6</v>
      </c>
      <c r="D5" s="10" t="s">
        <v>7</v>
      </c>
      <c r="E5" s="10" t="s">
        <v>8</v>
      </c>
      <c r="F5" s="10" t="s">
        <v>8</v>
      </c>
      <c r="G5" s="10" t="s">
        <v>8</v>
      </c>
      <c r="H5" s="10" t="s">
        <v>8</v>
      </c>
      <c r="I5" s="10" t="s">
        <v>20</v>
      </c>
      <c r="J5" s="10" t="s">
        <v>8</v>
      </c>
      <c r="K5" s="10" t="s">
        <v>20</v>
      </c>
      <c r="L5" s="10" t="s">
        <v>21</v>
      </c>
      <c r="M5" s="10" t="s">
        <v>9</v>
      </c>
      <c r="N5" s="10" t="s">
        <v>22</v>
      </c>
      <c r="O5" s="15" t="s">
        <v>25</v>
      </c>
      <c r="P5" s="11" t="s">
        <v>26</v>
      </c>
    </row>
    <row r="6" spans="1:16" s="3" customFormat="1" ht="13.5" customHeight="1" thickBot="1">
      <c r="A6" s="370">
        <v>1</v>
      </c>
      <c r="B6" s="371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367">
        <v>16</v>
      </c>
    </row>
    <row r="7" spans="1:25" ht="23.25" customHeight="1">
      <c r="A7" s="374" t="s">
        <v>29</v>
      </c>
      <c r="B7" s="351" t="s">
        <v>121</v>
      </c>
      <c r="C7" s="237">
        <v>44</v>
      </c>
      <c r="D7" s="417" t="s">
        <v>10</v>
      </c>
      <c r="E7" s="223">
        <v>18.994062</v>
      </c>
      <c r="F7" s="223">
        <v>2.484669</v>
      </c>
      <c r="G7" s="223">
        <v>6.81</v>
      </c>
      <c r="H7" s="223">
        <v>9.699393</v>
      </c>
      <c r="I7" s="224">
        <v>1862.58</v>
      </c>
      <c r="J7" s="222">
        <v>9.699393</v>
      </c>
      <c r="K7" s="224">
        <v>1862.58</v>
      </c>
      <c r="L7" s="225">
        <v>0.005207504107206134</v>
      </c>
      <c r="M7" s="223">
        <v>291.137</v>
      </c>
      <c r="N7" s="223">
        <v>1.516097123259672</v>
      </c>
      <c r="O7" s="223">
        <v>312.45024643236803</v>
      </c>
      <c r="P7" s="236">
        <v>90.96582739558032</v>
      </c>
      <c r="Q7" s="238"/>
      <c r="R7" s="217"/>
      <c r="S7" s="217"/>
      <c r="T7" s="210"/>
      <c r="U7" s="210"/>
      <c r="V7" s="210"/>
      <c r="W7" s="210"/>
      <c r="X7" s="210"/>
      <c r="Y7" s="210"/>
    </row>
    <row r="8" spans="1:19" ht="12.75">
      <c r="A8" s="375"/>
      <c r="B8" s="352" t="s">
        <v>371</v>
      </c>
      <c r="C8" s="27">
        <v>29</v>
      </c>
      <c r="D8" s="27">
        <v>1991</v>
      </c>
      <c r="E8" s="108">
        <v>17.64</v>
      </c>
      <c r="F8" s="108">
        <v>2.96</v>
      </c>
      <c r="G8" s="108">
        <v>4.56</v>
      </c>
      <c r="H8" s="108">
        <v>10.12</v>
      </c>
      <c r="I8" s="113">
        <v>1509.42</v>
      </c>
      <c r="J8" s="108">
        <v>10.12</v>
      </c>
      <c r="K8" s="113">
        <v>1509.42</v>
      </c>
      <c r="L8" s="114">
        <v>0.006704562017198658</v>
      </c>
      <c r="M8" s="108">
        <v>241.98</v>
      </c>
      <c r="N8" s="108">
        <v>1.6223699169217312</v>
      </c>
      <c r="O8" s="108">
        <v>402.2737210319195</v>
      </c>
      <c r="P8" s="109">
        <v>97.34219501530387</v>
      </c>
      <c r="Q8" s="6"/>
      <c r="R8" s="164"/>
      <c r="S8" s="164"/>
    </row>
    <row r="9" spans="1:25" ht="22.5">
      <c r="A9" s="375"/>
      <c r="B9" s="353" t="s">
        <v>137</v>
      </c>
      <c r="C9" s="209">
        <v>40</v>
      </c>
      <c r="D9" s="209" t="s">
        <v>10</v>
      </c>
      <c r="E9" s="226">
        <v>25.312281</v>
      </c>
      <c r="F9" s="226">
        <v>4.088072</v>
      </c>
      <c r="G9" s="226">
        <v>6.17</v>
      </c>
      <c r="H9" s="226">
        <v>15.054209</v>
      </c>
      <c r="I9" s="227">
        <v>2233.8</v>
      </c>
      <c r="J9" s="218">
        <v>15.054209</v>
      </c>
      <c r="K9" s="227">
        <v>2233.8</v>
      </c>
      <c r="L9" s="229">
        <v>0.0067392823887545885</v>
      </c>
      <c r="M9" s="226">
        <v>291.137</v>
      </c>
      <c r="N9" s="226">
        <v>1.9620544568148446</v>
      </c>
      <c r="O9" s="226">
        <v>404.3569433252753</v>
      </c>
      <c r="P9" s="230">
        <v>117.72326740889068</v>
      </c>
      <c r="Q9" s="238"/>
      <c r="R9" s="217"/>
      <c r="S9" s="217"/>
      <c r="T9" s="210"/>
      <c r="U9" s="210"/>
      <c r="V9" s="210"/>
      <c r="W9" s="210"/>
      <c r="X9" s="210"/>
      <c r="Y9" s="210"/>
    </row>
    <row r="10" spans="1:25" ht="22.5">
      <c r="A10" s="375"/>
      <c r="B10" s="353" t="s">
        <v>560</v>
      </c>
      <c r="C10" s="209">
        <v>55</v>
      </c>
      <c r="D10" s="209" t="s">
        <v>10</v>
      </c>
      <c r="E10" s="226">
        <v>35.5</v>
      </c>
      <c r="F10" s="226">
        <v>4.4</v>
      </c>
      <c r="G10" s="226">
        <v>8.8</v>
      </c>
      <c r="H10" s="226">
        <v>22.3</v>
      </c>
      <c r="I10" s="227">
        <v>2979.08</v>
      </c>
      <c r="J10" s="226">
        <v>22.3</v>
      </c>
      <c r="K10" s="227">
        <v>2979.1</v>
      </c>
      <c r="L10" s="229">
        <v>0.007485482192608506</v>
      </c>
      <c r="M10" s="226">
        <v>186.5</v>
      </c>
      <c r="N10" s="226">
        <v>1.3960424289214863</v>
      </c>
      <c r="O10" s="226">
        <v>449.1289315565104</v>
      </c>
      <c r="P10" s="230">
        <v>83.76254573528918</v>
      </c>
      <c r="Q10" s="210"/>
      <c r="R10" s="217"/>
      <c r="S10" s="217"/>
      <c r="T10" s="210"/>
      <c r="U10" s="210"/>
      <c r="V10" s="210"/>
      <c r="W10" s="210"/>
      <c r="X10" s="210"/>
      <c r="Y10" s="210"/>
    </row>
    <row r="11" spans="1:19" ht="22.5">
      <c r="A11" s="375"/>
      <c r="B11" s="352" t="s">
        <v>832</v>
      </c>
      <c r="C11" s="27">
        <v>45</v>
      </c>
      <c r="D11" s="27">
        <v>1975</v>
      </c>
      <c r="E11" s="19">
        <v>28.3</v>
      </c>
      <c r="F11" s="19">
        <v>3.24</v>
      </c>
      <c r="G11" s="19">
        <v>7.2</v>
      </c>
      <c r="H11" s="19">
        <v>17.86</v>
      </c>
      <c r="I11" s="21">
        <v>2325.22</v>
      </c>
      <c r="J11" s="28">
        <v>17.86</v>
      </c>
      <c r="K11" s="21">
        <v>2325.22</v>
      </c>
      <c r="L11" s="179">
        <v>0.007680993626409545</v>
      </c>
      <c r="M11" s="19">
        <v>257</v>
      </c>
      <c r="N11" s="108">
        <v>2.151676744566106</v>
      </c>
      <c r="O11" s="108">
        <f>L11*60*1000</f>
        <v>460.8596175845727</v>
      </c>
      <c r="P11" s="109">
        <f>N11*60</f>
        <v>129.10060467396636</v>
      </c>
      <c r="Q11" s="6"/>
      <c r="R11" s="164"/>
      <c r="S11" s="164"/>
    </row>
    <row r="12" spans="1:19" ht="22.5">
      <c r="A12" s="375"/>
      <c r="B12" s="352" t="s">
        <v>186</v>
      </c>
      <c r="C12" s="27">
        <v>86</v>
      </c>
      <c r="D12" s="27">
        <v>2006</v>
      </c>
      <c r="E12" s="28">
        <v>54.55</v>
      </c>
      <c r="F12" s="28">
        <v>10.99</v>
      </c>
      <c r="G12" s="28">
        <v>4.62</v>
      </c>
      <c r="H12" s="28">
        <v>38.94</v>
      </c>
      <c r="I12" s="29">
        <v>5066</v>
      </c>
      <c r="J12" s="28">
        <v>38.94</v>
      </c>
      <c r="K12" s="29">
        <v>5066</v>
      </c>
      <c r="L12" s="30">
        <v>0.007686537702329253</v>
      </c>
      <c r="M12" s="28">
        <v>255.93200000000004</v>
      </c>
      <c r="N12" s="28">
        <v>1.9672309672325308</v>
      </c>
      <c r="O12" s="19">
        <v>461.19226213975514</v>
      </c>
      <c r="P12" s="104">
        <v>118.03385803395184</v>
      </c>
      <c r="R12" s="164"/>
      <c r="S12" s="164"/>
    </row>
    <row r="13" spans="1:19" ht="12.75">
      <c r="A13" s="375"/>
      <c r="B13" s="354" t="s">
        <v>833</v>
      </c>
      <c r="C13" s="267">
        <v>39</v>
      </c>
      <c r="D13" s="267">
        <v>1985</v>
      </c>
      <c r="E13" s="19">
        <v>28.6</v>
      </c>
      <c r="F13" s="19">
        <v>4.19</v>
      </c>
      <c r="G13" s="19">
        <v>6.32</v>
      </c>
      <c r="H13" s="19">
        <v>18.09</v>
      </c>
      <c r="I13" s="21">
        <v>2285.27</v>
      </c>
      <c r="J13" s="28">
        <v>18.09</v>
      </c>
      <c r="K13" s="113">
        <v>2285.27</v>
      </c>
      <c r="L13" s="114">
        <v>0.00791591365571683</v>
      </c>
      <c r="M13" s="108">
        <v>257</v>
      </c>
      <c r="N13" s="108">
        <v>2.217484892375956</v>
      </c>
      <c r="O13" s="108">
        <f>L13*60*1000</f>
        <v>474.95481934300983</v>
      </c>
      <c r="P13" s="109">
        <f>N13*60</f>
        <v>133.04909354255736</v>
      </c>
      <c r="R13" s="164"/>
      <c r="S13" s="164"/>
    </row>
    <row r="14" spans="1:19" ht="12.75">
      <c r="A14" s="375"/>
      <c r="B14" s="354" t="s">
        <v>287</v>
      </c>
      <c r="C14" s="27">
        <v>112</v>
      </c>
      <c r="D14" s="27">
        <v>2004</v>
      </c>
      <c r="E14" s="28">
        <v>78.073</v>
      </c>
      <c r="F14" s="28">
        <v>18.11</v>
      </c>
      <c r="G14" s="28">
        <v>8.96</v>
      </c>
      <c r="H14" s="28">
        <v>51.00299999999999</v>
      </c>
      <c r="I14" s="151">
        <v>6558.12</v>
      </c>
      <c r="J14" s="28">
        <v>51.00299999999999</v>
      </c>
      <c r="K14" s="151">
        <v>6558.12</v>
      </c>
      <c r="L14" s="30">
        <v>0.00797</v>
      </c>
      <c r="M14" s="28">
        <v>211.5</v>
      </c>
      <c r="N14" s="28">
        <v>1.6737</v>
      </c>
      <c r="O14" s="19">
        <v>478.2</v>
      </c>
      <c r="P14" s="104">
        <v>100.422</v>
      </c>
      <c r="R14" s="164"/>
      <c r="S14" s="164"/>
    </row>
    <row r="15" spans="1:22" ht="12.75">
      <c r="A15" s="375"/>
      <c r="B15" s="354" t="s">
        <v>145</v>
      </c>
      <c r="C15" s="27">
        <v>40</v>
      </c>
      <c r="D15" s="27">
        <v>2007</v>
      </c>
      <c r="E15" s="19">
        <v>29.51</v>
      </c>
      <c r="F15" s="19">
        <v>7.549534</v>
      </c>
      <c r="G15" s="19">
        <v>3.2</v>
      </c>
      <c r="H15" s="19">
        <v>18.760466</v>
      </c>
      <c r="I15" s="21">
        <v>2350.71</v>
      </c>
      <c r="J15" s="19">
        <v>18.760449</v>
      </c>
      <c r="K15" s="21">
        <v>2350.71</v>
      </c>
      <c r="L15" s="179">
        <f>J15/K15</f>
        <v>0.007980758579322844</v>
      </c>
      <c r="M15" s="19">
        <v>229.99</v>
      </c>
      <c r="N15" s="108">
        <f>L15*M15</f>
        <v>1.835494665658461</v>
      </c>
      <c r="O15" s="108">
        <f>L15*60*1000</f>
        <v>478.84551475937064</v>
      </c>
      <c r="P15" s="109">
        <f>N15*60</f>
        <v>110.12967993950765</v>
      </c>
      <c r="Q15" s="164"/>
      <c r="R15" s="164"/>
      <c r="S15" s="164"/>
      <c r="T15" s="14"/>
      <c r="U15" s="12"/>
      <c r="V15" s="12"/>
    </row>
    <row r="16" spans="1:19" ht="12.75">
      <c r="A16" s="375"/>
      <c r="B16" s="354" t="s">
        <v>224</v>
      </c>
      <c r="C16" s="27">
        <v>36</v>
      </c>
      <c r="D16" s="27">
        <v>1984</v>
      </c>
      <c r="E16" s="19">
        <v>31.772603000000004</v>
      </c>
      <c r="F16" s="19">
        <v>5.126775</v>
      </c>
      <c r="G16" s="19">
        <v>8.64</v>
      </c>
      <c r="H16" s="19">
        <v>18.005828</v>
      </c>
      <c r="I16" s="21">
        <v>2249.59</v>
      </c>
      <c r="J16" s="28">
        <v>18.005828</v>
      </c>
      <c r="K16" s="21">
        <v>2249.59</v>
      </c>
      <c r="L16" s="179">
        <v>0.008004048737769994</v>
      </c>
      <c r="M16" s="19">
        <v>274.2</v>
      </c>
      <c r="N16" s="108">
        <v>2.3922340786472205</v>
      </c>
      <c r="O16" s="108">
        <f>L16*60*1000</f>
        <v>480.2429242661996</v>
      </c>
      <c r="P16" s="109">
        <f>N16*60</f>
        <v>143.53404471883323</v>
      </c>
      <c r="Q16" s="6"/>
      <c r="R16" s="164"/>
      <c r="S16" s="164"/>
    </row>
    <row r="17" spans="1:25" ht="12.75" customHeight="1">
      <c r="A17" s="375"/>
      <c r="B17" s="355" t="s">
        <v>519</v>
      </c>
      <c r="C17" s="209">
        <v>60</v>
      </c>
      <c r="D17" s="209">
        <v>1986</v>
      </c>
      <c r="E17" s="226">
        <v>46.6</v>
      </c>
      <c r="F17" s="226">
        <v>7.467</v>
      </c>
      <c r="G17" s="226">
        <v>9.28</v>
      </c>
      <c r="H17" s="226">
        <v>29.853</v>
      </c>
      <c r="I17" s="227">
        <v>3724.6</v>
      </c>
      <c r="J17" s="226">
        <v>29.853</v>
      </c>
      <c r="K17" s="227">
        <v>3724.6</v>
      </c>
      <c r="L17" s="229">
        <v>0.008015</v>
      </c>
      <c r="M17" s="226">
        <v>226.284</v>
      </c>
      <c r="N17" s="226">
        <v>1.81</v>
      </c>
      <c r="O17" s="226">
        <v>480.9</v>
      </c>
      <c r="P17" s="230">
        <v>108.60000000000001</v>
      </c>
      <c r="Q17" s="210"/>
      <c r="R17" s="217"/>
      <c r="S17" s="217"/>
      <c r="T17" s="210"/>
      <c r="U17" s="210"/>
      <c r="V17" s="210"/>
      <c r="W17" s="210"/>
      <c r="X17" s="210"/>
      <c r="Y17" s="210"/>
    </row>
    <row r="18" spans="1:25" s="7" customFormat="1" ht="22.5">
      <c r="A18" s="375"/>
      <c r="B18" s="356" t="s">
        <v>957</v>
      </c>
      <c r="C18" s="27">
        <v>45</v>
      </c>
      <c r="D18" s="27" t="s">
        <v>10</v>
      </c>
      <c r="E18" s="108">
        <v>33.28</v>
      </c>
      <c r="F18" s="108">
        <v>7.02</v>
      </c>
      <c r="G18" s="108">
        <v>7.2</v>
      </c>
      <c r="H18" s="108">
        <v>19.07</v>
      </c>
      <c r="I18" s="113">
        <v>2343.95</v>
      </c>
      <c r="J18" s="108">
        <v>19.07</v>
      </c>
      <c r="K18" s="113">
        <v>2343.95</v>
      </c>
      <c r="L18" s="114">
        <v>0.008135839075065595</v>
      </c>
      <c r="M18" s="108">
        <v>225.63</v>
      </c>
      <c r="N18" s="108">
        <v>1.83568937050705</v>
      </c>
      <c r="O18" s="108">
        <v>488.1503445039357</v>
      </c>
      <c r="P18" s="109">
        <v>110.141362230423</v>
      </c>
      <c r="Q18" s="6"/>
      <c r="R18" s="164"/>
      <c r="S18" s="164"/>
      <c r="T18" s="1"/>
      <c r="U18" s="1"/>
      <c r="V18" s="1"/>
      <c r="W18" s="1"/>
      <c r="X18" s="1"/>
      <c r="Y18" s="1"/>
    </row>
    <row r="19" spans="1:19" ht="12.75">
      <c r="A19" s="375"/>
      <c r="B19" s="354" t="s">
        <v>225</v>
      </c>
      <c r="C19" s="267">
        <v>30</v>
      </c>
      <c r="D19" s="267">
        <v>1973</v>
      </c>
      <c r="E19" s="19">
        <v>21.499995</v>
      </c>
      <c r="F19" s="19">
        <v>3.8301</v>
      </c>
      <c r="G19" s="19">
        <v>4.8</v>
      </c>
      <c r="H19" s="19">
        <v>12.869895</v>
      </c>
      <c r="I19" s="21">
        <v>1569.45</v>
      </c>
      <c r="J19" s="28">
        <v>12.869895</v>
      </c>
      <c r="K19" s="113">
        <v>1569.45</v>
      </c>
      <c r="L19" s="114">
        <v>0.008200258052183886</v>
      </c>
      <c r="M19" s="108">
        <v>274.2</v>
      </c>
      <c r="N19" s="108">
        <v>2.4508767261206157</v>
      </c>
      <c r="O19" s="108">
        <f>L19*60*1000</f>
        <v>492.01548313103314</v>
      </c>
      <c r="P19" s="109">
        <f>N19*60</f>
        <v>147.05260356723693</v>
      </c>
      <c r="R19" s="164"/>
      <c r="S19" s="164"/>
    </row>
    <row r="20" spans="1:19" ht="12.75">
      <c r="A20" s="375"/>
      <c r="B20" s="352" t="s">
        <v>288</v>
      </c>
      <c r="C20" s="27">
        <v>72</v>
      </c>
      <c r="D20" s="27">
        <v>1969</v>
      </c>
      <c r="E20" s="28">
        <v>46.999</v>
      </c>
      <c r="F20" s="28">
        <v>8.34</v>
      </c>
      <c r="G20" s="28">
        <v>7.2</v>
      </c>
      <c r="H20" s="28">
        <v>31.459000000000007</v>
      </c>
      <c r="I20" s="151">
        <v>3814.69</v>
      </c>
      <c r="J20" s="28">
        <v>31.459000000000007</v>
      </c>
      <c r="K20" s="151">
        <v>3814.69</v>
      </c>
      <c r="L20" s="30">
        <v>0.00825</v>
      </c>
      <c r="M20" s="28">
        <v>211.5</v>
      </c>
      <c r="N20" s="28">
        <v>1.7325000000000002</v>
      </c>
      <c r="O20" s="19">
        <v>495</v>
      </c>
      <c r="P20" s="104">
        <v>103.95</v>
      </c>
      <c r="R20" s="164"/>
      <c r="S20" s="164"/>
    </row>
    <row r="21" spans="1:19" ht="22.5">
      <c r="A21" s="375"/>
      <c r="B21" s="356" t="s">
        <v>323</v>
      </c>
      <c r="C21" s="27">
        <v>40</v>
      </c>
      <c r="D21" s="27" t="s">
        <v>10</v>
      </c>
      <c r="E21" s="108">
        <v>33.45</v>
      </c>
      <c r="F21" s="108">
        <v>6.07</v>
      </c>
      <c r="G21" s="108">
        <v>6.4</v>
      </c>
      <c r="H21" s="108">
        <v>20.98</v>
      </c>
      <c r="I21" s="113">
        <v>2494.75</v>
      </c>
      <c r="J21" s="108">
        <v>20.98</v>
      </c>
      <c r="K21" s="113">
        <v>2494.75</v>
      </c>
      <c r="L21" s="114">
        <v>0.008409660286601865</v>
      </c>
      <c r="M21" s="108">
        <v>225.63</v>
      </c>
      <c r="N21" s="108">
        <v>1.8974716504659788</v>
      </c>
      <c r="O21" s="108">
        <v>504.5796171961119</v>
      </c>
      <c r="P21" s="109">
        <v>113.84829902795873</v>
      </c>
      <c r="R21" s="164"/>
      <c r="S21" s="164"/>
    </row>
    <row r="22" spans="1:19" ht="22.5">
      <c r="A22" s="375"/>
      <c r="B22" s="352" t="s">
        <v>289</v>
      </c>
      <c r="C22" s="27">
        <v>30</v>
      </c>
      <c r="D22" s="27">
        <v>1976</v>
      </c>
      <c r="E22" s="28">
        <v>23.2</v>
      </c>
      <c r="F22" s="28">
        <v>3.85</v>
      </c>
      <c r="G22" s="28">
        <v>4.8</v>
      </c>
      <c r="H22" s="28">
        <v>14.549999999999997</v>
      </c>
      <c r="I22" s="151">
        <v>1704.3</v>
      </c>
      <c r="J22" s="28">
        <v>14.549999999999997</v>
      </c>
      <c r="K22" s="151">
        <v>1704.3</v>
      </c>
      <c r="L22" s="30">
        <v>0.00853</v>
      </c>
      <c r="M22" s="28">
        <v>211.5</v>
      </c>
      <c r="N22" s="28">
        <v>1.7913</v>
      </c>
      <c r="O22" s="19">
        <v>511.79999999999995</v>
      </c>
      <c r="P22" s="104">
        <v>107.47799999999998</v>
      </c>
      <c r="R22" s="164"/>
      <c r="S22" s="164"/>
    </row>
    <row r="23" spans="1:19" ht="22.5">
      <c r="A23" s="375"/>
      <c r="B23" s="352" t="s">
        <v>362</v>
      </c>
      <c r="C23" s="27">
        <v>45</v>
      </c>
      <c r="D23" s="27">
        <v>1973</v>
      </c>
      <c r="E23" s="108">
        <v>32.05</v>
      </c>
      <c r="F23" s="108">
        <v>5.07</v>
      </c>
      <c r="G23" s="108">
        <v>7.2</v>
      </c>
      <c r="H23" s="108">
        <v>19.78</v>
      </c>
      <c r="I23" s="113">
        <v>2317.74</v>
      </c>
      <c r="J23" s="108">
        <v>19.78</v>
      </c>
      <c r="K23" s="113">
        <v>2317.74</v>
      </c>
      <c r="L23" s="114">
        <v>0.00853417553306238</v>
      </c>
      <c r="M23" s="108">
        <v>241.98</v>
      </c>
      <c r="N23" s="108">
        <v>2.065099795490435</v>
      </c>
      <c r="O23" s="108">
        <v>512.0505319837429</v>
      </c>
      <c r="P23" s="109">
        <v>123.90598772942609</v>
      </c>
      <c r="R23" s="164"/>
      <c r="S23" s="164"/>
    </row>
    <row r="24" spans="1:25" s="8" customFormat="1" ht="22.5">
      <c r="A24" s="375"/>
      <c r="B24" s="352" t="s">
        <v>442</v>
      </c>
      <c r="C24" s="27">
        <v>22</v>
      </c>
      <c r="D24" s="27" t="s">
        <v>10</v>
      </c>
      <c r="E24" s="19">
        <v>16.726</v>
      </c>
      <c r="F24" s="19">
        <v>2.856</v>
      </c>
      <c r="G24" s="19">
        <v>3.3</v>
      </c>
      <c r="H24" s="19">
        <v>10.57</v>
      </c>
      <c r="I24" s="21">
        <v>1230.47</v>
      </c>
      <c r="J24" s="19">
        <v>10.57</v>
      </c>
      <c r="K24" s="21">
        <v>1230.47</v>
      </c>
      <c r="L24" s="179">
        <v>0.008590213495656132</v>
      </c>
      <c r="M24" s="19">
        <v>230.86</v>
      </c>
      <c r="N24" s="19">
        <v>1.9831538680341658</v>
      </c>
      <c r="O24" s="19">
        <v>515.412809739368</v>
      </c>
      <c r="P24" s="16">
        <v>118.98923208204995</v>
      </c>
      <c r="Q24" s="6"/>
      <c r="R24" s="164"/>
      <c r="S24" s="164"/>
      <c r="T24" s="1"/>
      <c r="U24" s="1"/>
      <c r="V24" s="1"/>
      <c r="W24" s="1"/>
      <c r="X24" s="1"/>
      <c r="Y24" s="1"/>
    </row>
    <row r="25" spans="1:25" s="8" customFormat="1" ht="22.5">
      <c r="A25" s="375"/>
      <c r="B25" s="352" t="s">
        <v>290</v>
      </c>
      <c r="C25" s="27">
        <v>135</v>
      </c>
      <c r="D25" s="27">
        <v>1979</v>
      </c>
      <c r="E25" s="28">
        <v>89</v>
      </c>
      <c r="F25" s="28">
        <v>10.86</v>
      </c>
      <c r="G25" s="28">
        <v>13.5</v>
      </c>
      <c r="H25" s="28">
        <v>64.64</v>
      </c>
      <c r="I25" s="151">
        <v>7266.29</v>
      </c>
      <c r="J25" s="28">
        <v>64.64</v>
      </c>
      <c r="K25" s="151">
        <v>7266.29</v>
      </c>
      <c r="L25" s="30">
        <v>0.0089</v>
      </c>
      <c r="M25" s="28">
        <v>211.5</v>
      </c>
      <c r="N25" s="28">
        <v>1.869</v>
      </c>
      <c r="O25" s="19">
        <v>534</v>
      </c>
      <c r="P25" s="104">
        <v>112.14</v>
      </c>
      <c r="Q25" s="1"/>
      <c r="R25" s="164"/>
      <c r="S25" s="164"/>
      <c r="T25" s="1"/>
      <c r="U25" s="1"/>
      <c r="V25" s="1"/>
      <c r="W25" s="1"/>
      <c r="X25" s="1"/>
      <c r="Y25" s="1"/>
    </row>
    <row r="26" spans="1:19" ht="13.5" customHeight="1">
      <c r="A26" s="375"/>
      <c r="B26" s="356" t="s">
        <v>324</v>
      </c>
      <c r="C26" s="27">
        <v>45</v>
      </c>
      <c r="D26" s="27" t="s">
        <v>10</v>
      </c>
      <c r="E26" s="108">
        <v>32.03</v>
      </c>
      <c r="F26" s="108">
        <v>4.14</v>
      </c>
      <c r="G26" s="108">
        <v>7.2</v>
      </c>
      <c r="H26" s="108">
        <v>20.69</v>
      </c>
      <c r="I26" s="113">
        <v>2319.88</v>
      </c>
      <c r="J26" s="108">
        <v>20.69</v>
      </c>
      <c r="K26" s="113">
        <v>2319.88</v>
      </c>
      <c r="L26" s="114">
        <v>0.008918564753349312</v>
      </c>
      <c r="M26" s="108">
        <v>225.63</v>
      </c>
      <c r="N26" s="108">
        <v>2.012295765298205</v>
      </c>
      <c r="O26" s="108">
        <v>535.1138852009587</v>
      </c>
      <c r="P26" s="109">
        <v>120.73774591789231</v>
      </c>
      <c r="R26" s="164"/>
      <c r="S26" s="164"/>
    </row>
    <row r="27" spans="1:19" ht="22.5" customHeight="1">
      <c r="A27" s="375"/>
      <c r="B27" s="356" t="s">
        <v>325</v>
      </c>
      <c r="C27" s="27">
        <v>78</v>
      </c>
      <c r="D27" s="27" t="s">
        <v>10</v>
      </c>
      <c r="E27" s="108">
        <v>56.64</v>
      </c>
      <c r="F27" s="108">
        <v>8.87</v>
      </c>
      <c r="G27" s="108">
        <v>12.48</v>
      </c>
      <c r="H27" s="108">
        <v>34.97</v>
      </c>
      <c r="I27" s="113">
        <v>3899.32</v>
      </c>
      <c r="J27" s="108">
        <v>34.07</v>
      </c>
      <c r="K27" s="113">
        <v>3799.48</v>
      </c>
      <c r="L27" s="114">
        <v>0.008967016539105352</v>
      </c>
      <c r="M27" s="108">
        <v>225.63</v>
      </c>
      <c r="N27" s="108">
        <v>2.0232279417183405</v>
      </c>
      <c r="O27" s="108">
        <v>538.020992346321</v>
      </c>
      <c r="P27" s="109">
        <v>121.39367650310044</v>
      </c>
      <c r="R27" s="164"/>
      <c r="S27" s="164"/>
    </row>
    <row r="28" spans="1:25" s="7" customFormat="1" ht="22.5">
      <c r="A28" s="375"/>
      <c r="B28" s="355" t="s">
        <v>520</v>
      </c>
      <c r="C28" s="209">
        <v>55</v>
      </c>
      <c r="D28" s="209">
        <v>1966</v>
      </c>
      <c r="E28" s="226">
        <v>36.9</v>
      </c>
      <c r="F28" s="226">
        <v>5.014</v>
      </c>
      <c r="G28" s="226">
        <v>8.8</v>
      </c>
      <c r="H28" s="226">
        <v>23.086</v>
      </c>
      <c r="I28" s="227">
        <v>2564.02</v>
      </c>
      <c r="J28" s="226">
        <v>23.086</v>
      </c>
      <c r="K28" s="228">
        <v>2564.02</v>
      </c>
      <c r="L28" s="229">
        <v>0.009</v>
      </c>
      <c r="M28" s="226">
        <v>226.284</v>
      </c>
      <c r="N28" s="226">
        <v>2.04</v>
      </c>
      <c r="O28" s="226">
        <v>539.9999999999999</v>
      </c>
      <c r="P28" s="230">
        <v>122.4</v>
      </c>
      <c r="Q28" s="210"/>
      <c r="R28" s="217"/>
      <c r="S28" s="217"/>
      <c r="T28" s="210"/>
      <c r="U28" s="210"/>
      <c r="V28" s="210"/>
      <c r="W28" s="210"/>
      <c r="X28" s="210"/>
      <c r="Y28" s="210"/>
    </row>
    <row r="29" spans="1:25" ht="22.5">
      <c r="A29" s="375"/>
      <c r="B29" s="353" t="s">
        <v>561</v>
      </c>
      <c r="C29" s="209">
        <v>36</v>
      </c>
      <c r="D29" s="209" t="s">
        <v>10</v>
      </c>
      <c r="E29" s="226">
        <v>29.2</v>
      </c>
      <c r="F29" s="226">
        <v>3</v>
      </c>
      <c r="G29" s="226">
        <v>5.3</v>
      </c>
      <c r="H29" s="226">
        <v>20.9</v>
      </c>
      <c r="I29" s="227">
        <v>2305.31</v>
      </c>
      <c r="J29" s="226">
        <v>20.2</v>
      </c>
      <c r="K29" s="227">
        <v>2232.72</v>
      </c>
      <c r="L29" s="229">
        <v>0.009047260740262998</v>
      </c>
      <c r="M29" s="226">
        <v>186.5</v>
      </c>
      <c r="N29" s="226">
        <v>1.6873141280590491</v>
      </c>
      <c r="O29" s="226">
        <v>542.8356444157799</v>
      </c>
      <c r="P29" s="230">
        <v>101.23884768354296</v>
      </c>
      <c r="Q29" s="210"/>
      <c r="R29" s="217"/>
      <c r="S29" s="217"/>
      <c r="T29" s="210"/>
      <c r="U29" s="210"/>
      <c r="V29" s="210"/>
      <c r="W29" s="210"/>
      <c r="X29" s="210"/>
      <c r="Y29" s="210"/>
    </row>
    <row r="30" spans="1:25" s="7" customFormat="1" ht="22.5">
      <c r="A30" s="375"/>
      <c r="B30" s="352" t="s">
        <v>363</v>
      </c>
      <c r="C30" s="27">
        <v>21</v>
      </c>
      <c r="D30" s="27">
        <v>1987</v>
      </c>
      <c r="E30" s="108">
        <v>15.84</v>
      </c>
      <c r="F30" s="108">
        <v>2.55</v>
      </c>
      <c r="G30" s="108">
        <v>3.36</v>
      </c>
      <c r="H30" s="108">
        <v>9.93</v>
      </c>
      <c r="I30" s="113">
        <v>1097.09</v>
      </c>
      <c r="J30" s="108">
        <v>9.93</v>
      </c>
      <c r="K30" s="113">
        <v>1097.09</v>
      </c>
      <c r="L30" s="114">
        <v>0.009051217311250673</v>
      </c>
      <c r="M30" s="108">
        <v>241.98</v>
      </c>
      <c r="N30" s="108">
        <v>2.1902135649764376</v>
      </c>
      <c r="O30" s="108">
        <v>543.0730386750404</v>
      </c>
      <c r="P30" s="109">
        <v>131.41281389858625</v>
      </c>
      <c r="Q30" s="1"/>
      <c r="R30" s="164"/>
      <c r="S30" s="164"/>
      <c r="T30" s="1"/>
      <c r="U30" s="1"/>
      <c r="V30" s="1"/>
      <c r="W30" s="1"/>
      <c r="X30" s="1"/>
      <c r="Y30" s="1"/>
    </row>
    <row r="31" spans="1:19" ht="22.5">
      <c r="A31" s="375"/>
      <c r="B31" s="356" t="s">
        <v>326</v>
      </c>
      <c r="C31" s="27">
        <v>101</v>
      </c>
      <c r="D31" s="27" t="s">
        <v>10</v>
      </c>
      <c r="E31" s="108">
        <v>66.06</v>
      </c>
      <c r="F31" s="108">
        <v>9.76</v>
      </c>
      <c r="G31" s="108">
        <v>16</v>
      </c>
      <c r="H31" s="108">
        <v>40.3</v>
      </c>
      <c r="I31" s="113">
        <v>4440.62</v>
      </c>
      <c r="J31" s="108">
        <v>40.3</v>
      </c>
      <c r="K31" s="113">
        <v>4440.62</v>
      </c>
      <c r="L31" s="114">
        <v>0.009075309303655795</v>
      </c>
      <c r="M31" s="108">
        <v>225.63</v>
      </c>
      <c r="N31" s="108">
        <v>2.047662038183857</v>
      </c>
      <c r="O31" s="108">
        <v>544.5185582193477</v>
      </c>
      <c r="P31" s="109">
        <v>122.8597222910314</v>
      </c>
      <c r="R31" s="164"/>
      <c r="S31" s="164"/>
    </row>
    <row r="32" spans="1:19" ht="22.5">
      <c r="A32" s="375"/>
      <c r="B32" s="352" t="s">
        <v>364</v>
      </c>
      <c r="C32" s="27">
        <v>75</v>
      </c>
      <c r="D32" s="27">
        <v>1976</v>
      </c>
      <c r="E32" s="108">
        <v>55.56</v>
      </c>
      <c r="F32" s="108">
        <v>7.34</v>
      </c>
      <c r="G32" s="108">
        <v>12</v>
      </c>
      <c r="H32" s="108">
        <v>36.22</v>
      </c>
      <c r="I32" s="113">
        <v>3968.7</v>
      </c>
      <c r="J32" s="108">
        <v>36.22</v>
      </c>
      <c r="K32" s="113">
        <v>3968.7</v>
      </c>
      <c r="L32" s="114">
        <v>0.009126414191044928</v>
      </c>
      <c r="M32" s="108">
        <v>241.98</v>
      </c>
      <c r="N32" s="108">
        <v>2.2084097059490513</v>
      </c>
      <c r="O32" s="108">
        <v>547.5848514626956</v>
      </c>
      <c r="P32" s="109">
        <v>132.50458235694308</v>
      </c>
      <c r="R32" s="164"/>
      <c r="S32" s="164"/>
    </row>
    <row r="33" spans="1:25" s="7" customFormat="1" ht="22.5">
      <c r="A33" s="375"/>
      <c r="B33" s="352" t="s">
        <v>291</v>
      </c>
      <c r="C33" s="27">
        <v>72</v>
      </c>
      <c r="D33" s="27">
        <v>1973</v>
      </c>
      <c r="E33" s="28">
        <v>61.24</v>
      </c>
      <c r="F33" s="28">
        <v>4.4</v>
      </c>
      <c r="G33" s="28">
        <v>7.2</v>
      </c>
      <c r="H33" s="28">
        <v>49.64</v>
      </c>
      <c r="I33" s="151">
        <v>3811.66</v>
      </c>
      <c r="J33" s="28">
        <v>49.64</v>
      </c>
      <c r="K33" s="151">
        <v>3811.66</v>
      </c>
      <c r="L33" s="30">
        <v>0.0092</v>
      </c>
      <c r="M33" s="28">
        <v>211.5</v>
      </c>
      <c r="N33" s="28">
        <v>1.932</v>
      </c>
      <c r="O33" s="19">
        <v>552</v>
      </c>
      <c r="P33" s="104">
        <v>115.92</v>
      </c>
      <c r="Q33" s="1"/>
      <c r="R33" s="164"/>
      <c r="S33" s="164"/>
      <c r="T33" s="1"/>
      <c r="U33" s="1"/>
      <c r="V33" s="1"/>
      <c r="W33" s="1"/>
      <c r="X33" s="1"/>
      <c r="Y33" s="1"/>
    </row>
    <row r="34" spans="1:19" ht="13.5" thickBot="1">
      <c r="A34" s="376"/>
      <c r="B34" s="365" t="s">
        <v>443</v>
      </c>
      <c r="C34" s="103">
        <v>60</v>
      </c>
      <c r="D34" s="103">
        <v>1964</v>
      </c>
      <c r="E34" s="161">
        <v>44.096</v>
      </c>
      <c r="F34" s="161">
        <v>7.965</v>
      </c>
      <c r="G34" s="161">
        <v>9.6</v>
      </c>
      <c r="H34" s="161">
        <v>26.531</v>
      </c>
      <c r="I34" s="162">
        <v>2880.51</v>
      </c>
      <c r="J34" s="161">
        <v>26.531</v>
      </c>
      <c r="K34" s="162">
        <v>2880.51</v>
      </c>
      <c r="L34" s="275">
        <v>0.009210521747884922</v>
      </c>
      <c r="M34" s="161">
        <v>230.86</v>
      </c>
      <c r="N34" s="161">
        <v>2.1263594717602086</v>
      </c>
      <c r="O34" s="161">
        <v>552.6313048730952</v>
      </c>
      <c r="P34" s="163">
        <v>127.5815683056125</v>
      </c>
      <c r="Q34" s="6"/>
      <c r="R34" s="164"/>
      <c r="S34" s="164"/>
    </row>
    <row r="35" spans="1:25" s="7" customFormat="1" ht="22.5">
      <c r="A35" s="374" t="s">
        <v>29</v>
      </c>
      <c r="B35" s="395" t="s">
        <v>958</v>
      </c>
      <c r="C35" s="25">
        <v>45</v>
      </c>
      <c r="D35" s="25">
        <v>1990</v>
      </c>
      <c r="E35" s="106">
        <v>33.064</v>
      </c>
      <c r="F35" s="106">
        <v>4.284</v>
      </c>
      <c r="G35" s="106">
        <v>7.2</v>
      </c>
      <c r="H35" s="106">
        <v>21.58</v>
      </c>
      <c r="I35" s="111">
        <v>2333.65</v>
      </c>
      <c r="J35" s="106">
        <v>21.58</v>
      </c>
      <c r="K35" s="111">
        <v>2333.65</v>
      </c>
      <c r="L35" s="112">
        <v>0.009247316435626592</v>
      </c>
      <c r="M35" s="106">
        <v>209.93</v>
      </c>
      <c r="N35" s="106">
        <v>1.9412891393310905</v>
      </c>
      <c r="O35" s="106">
        <f>SUM(L35*60*1000)</f>
        <v>554.8389861375955</v>
      </c>
      <c r="P35" s="107">
        <v>116.47734835986543</v>
      </c>
      <c r="Q35" s="1"/>
      <c r="R35" s="164"/>
      <c r="S35" s="164"/>
      <c r="T35" s="1"/>
      <c r="U35" s="1"/>
      <c r="V35" s="1"/>
      <c r="W35" s="1"/>
      <c r="X35" s="1"/>
      <c r="Y35" s="1"/>
    </row>
    <row r="36" spans="1:19" ht="12.75">
      <c r="A36" s="375"/>
      <c r="B36" s="354" t="s">
        <v>834</v>
      </c>
      <c r="C36" s="267">
        <v>45</v>
      </c>
      <c r="D36" s="267">
        <v>1991</v>
      </c>
      <c r="E36" s="19">
        <v>31.2</v>
      </c>
      <c r="F36" s="19">
        <v>3.49</v>
      </c>
      <c r="G36" s="19">
        <v>6.24</v>
      </c>
      <c r="H36" s="19">
        <v>21.47</v>
      </c>
      <c r="I36" s="21">
        <v>2321.73</v>
      </c>
      <c r="J36" s="28">
        <v>21.47</v>
      </c>
      <c r="K36" s="113">
        <v>2321.73</v>
      </c>
      <c r="L36" s="114">
        <v>0.00924741464339092</v>
      </c>
      <c r="M36" s="108">
        <v>257</v>
      </c>
      <c r="N36" s="108">
        <v>2.5904782640530986</v>
      </c>
      <c r="O36" s="108">
        <f>L36*60*1000</f>
        <v>554.8448786034552</v>
      </c>
      <c r="P36" s="109">
        <f>N36*60</f>
        <v>155.42869584318592</v>
      </c>
      <c r="R36" s="164"/>
      <c r="S36" s="164"/>
    </row>
    <row r="37" spans="1:25" s="7" customFormat="1" ht="12.75" customHeight="1">
      <c r="A37" s="375"/>
      <c r="B37" s="353" t="s">
        <v>138</v>
      </c>
      <c r="C37" s="239">
        <v>25</v>
      </c>
      <c r="D37" s="418" t="s">
        <v>10</v>
      </c>
      <c r="E37" s="226">
        <v>16.35059</v>
      </c>
      <c r="F37" s="226">
        <v>2.35059</v>
      </c>
      <c r="G37" s="226">
        <v>1.86</v>
      </c>
      <c r="H37" s="226">
        <v>12.14</v>
      </c>
      <c r="I37" s="227">
        <v>1312.39</v>
      </c>
      <c r="J37" s="218">
        <v>12.14</v>
      </c>
      <c r="K37" s="227">
        <v>1312.39</v>
      </c>
      <c r="L37" s="229">
        <v>0.009250299072684187</v>
      </c>
      <c r="M37" s="226">
        <v>291.137</v>
      </c>
      <c r="N37" s="226">
        <v>2.693104321124056</v>
      </c>
      <c r="O37" s="226">
        <v>555.0179443610513</v>
      </c>
      <c r="P37" s="230">
        <v>161.58625926744338</v>
      </c>
      <c r="Q37" s="210"/>
      <c r="R37" s="217"/>
      <c r="S37" s="217"/>
      <c r="T37" s="210"/>
      <c r="U37" s="210"/>
      <c r="V37" s="210"/>
      <c r="W37" s="210"/>
      <c r="X37" s="210"/>
      <c r="Y37" s="210"/>
    </row>
    <row r="38" spans="1:25" s="7" customFormat="1" ht="22.5">
      <c r="A38" s="375"/>
      <c r="B38" s="352" t="s">
        <v>835</v>
      </c>
      <c r="C38" s="267">
        <v>45</v>
      </c>
      <c r="D38" s="267">
        <v>1675</v>
      </c>
      <c r="E38" s="19">
        <v>31.6</v>
      </c>
      <c r="F38" s="19">
        <v>3.62</v>
      </c>
      <c r="G38" s="19">
        <v>7.04</v>
      </c>
      <c r="H38" s="19">
        <v>20.94</v>
      </c>
      <c r="I38" s="21">
        <v>2245.79</v>
      </c>
      <c r="J38" s="28">
        <v>20.94</v>
      </c>
      <c r="K38" s="113">
        <v>2245.79</v>
      </c>
      <c r="L38" s="114">
        <v>0.00932411311832362</v>
      </c>
      <c r="M38" s="108">
        <v>257</v>
      </c>
      <c r="N38" s="108">
        <v>2.6119638078359957</v>
      </c>
      <c r="O38" s="108">
        <f>L38*60*1000</f>
        <v>559.4467870994172</v>
      </c>
      <c r="P38" s="109">
        <f>N38*60</f>
        <v>156.71782847015973</v>
      </c>
      <c r="Q38" s="1"/>
      <c r="R38" s="164"/>
      <c r="S38" s="164"/>
      <c r="T38" s="1"/>
      <c r="U38" s="1"/>
      <c r="V38" s="1"/>
      <c r="W38" s="1"/>
      <c r="X38" s="1"/>
      <c r="Y38" s="1"/>
    </row>
    <row r="39" spans="1:25" ht="22.5">
      <c r="A39" s="375"/>
      <c r="B39" s="353" t="s">
        <v>139</v>
      </c>
      <c r="C39" s="239">
        <v>45</v>
      </c>
      <c r="D39" s="418" t="s">
        <v>10</v>
      </c>
      <c r="E39" s="226">
        <v>16.789262</v>
      </c>
      <c r="F39" s="226">
        <v>3.771042</v>
      </c>
      <c r="G39" s="226">
        <v>6.48</v>
      </c>
      <c r="H39" s="226">
        <v>6.53822</v>
      </c>
      <c r="I39" s="227">
        <v>2324.7</v>
      </c>
      <c r="J39" s="218">
        <v>21.798191</v>
      </c>
      <c r="K39" s="227">
        <v>2324.7</v>
      </c>
      <c r="L39" s="229">
        <v>0.00937677592807674</v>
      </c>
      <c r="M39" s="226">
        <v>291.137</v>
      </c>
      <c r="N39" s="226">
        <v>2.7299264133724783</v>
      </c>
      <c r="O39" s="226">
        <v>562.6065556846045</v>
      </c>
      <c r="P39" s="230">
        <v>163.79558480234869</v>
      </c>
      <c r="Q39" s="210"/>
      <c r="R39" s="217"/>
      <c r="S39" s="217"/>
      <c r="T39" s="210"/>
      <c r="U39" s="210"/>
      <c r="V39" s="210"/>
      <c r="W39" s="210"/>
      <c r="X39" s="210"/>
      <c r="Y39" s="210"/>
    </row>
    <row r="40" spans="1:25" ht="22.5">
      <c r="A40" s="375"/>
      <c r="B40" s="353" t="s">
        <v>402</v>
      </c>
      <c r="C40" s="209">
        <v>100</v>
      </c>
      <c r="D40" s="209" t="s">
        <v>56</v>
      </c>
      <c r="E40" s="218">
        <v>64.51</v>
      </c>
      <c r="F40" s="218">
        <v>7.14</v>
      </c>
      <c r="G40" s="218">
        <v>16</v>
      </c>
      <c r="H40" s="218">
        <v>41.37</v>
      </c>
      <c r="I40" s="219">
        <v>4426</v>
      </c>
      <c r="J40" s="218">
        <v>41.37</v>
      </c>
      <c r="K40" s="219">
        <v>4426</v>
      </c>
      <c r="L40" s="220">
        <v>0.0094</v>
      </c>
      <c r="M40" s="218">
        <v>200.3</v>
      </c>
      <c r="N40" s="218">
        <v>1.87</v>
      </c>
      <c r="O40" s="218">
        <v>564</v>
      </c>
      <c r="P40" s="221">
        <v>112.2</v>
      </c>
      <c r="Q40" s="210"/>
      <c r="R40" s="217"/>
      <c r="S40" s="217"/>
      <c r="T40" s="210"/>
      <c r="U40" s="210"/>
      <c r="V40" s="210"/>
      <c r="W40" s="210"/>
      <c r="X40" s="210"/>
      <c r="Y40" s="210"/>
    </row>
    <row r="41" spans="1:19" ht="12.75">
      <c r="A41" s="375"/>
      <c r="B41" s="354" t="s">
        <v>292</v>
      </c>
      <c r="C41" s="27">
        <v>90</v>
      </c>
      <c r="D41" s="27">
        <v>1980</v>
      </c>
      <c r="E41" s="28">
        <v>55</v>
      </c>
      <c r="F41" s="28">
        <v>4.64</v>
      </c>
      <c r="G41" s="28">
        <v>9</v>
      </c>
      <c r="H41" s="28">
        <v>41.36</v>
      </c>
      <c r="I41" s="151">
        <v>4587</v>
      </c>
      <c r="J41" s="28">
        <v>41.36</v>
      </c>
      <c r="K41" s="151">
        <v>4587</v>
      </c>
      <c r="L41" s="30">
        <v>0.00945</v>
      </c>
      <c r="M41" s="28">
        <v>211.5</v>
      </c>
      <c r="N41" s="28">
        <v>1.9845000000000002</v>
      </c>
      <c r="O41" s="19">
        <v>567</v>
      </c>
      <c r="P41" s="104">
        <v>119.07</v>
      </c>
      <c r="R41" s="164"/>
      <c r="S41" s="164"/>
    </row>
    <row r="42" spans="1:22" ht="12.75">
      <c r="A42" s="375"/>
      <c r="B42" s="354" t="s">
        <v>146</v>
      </c>
      <c r="C42" s="27">
        <v>52</v>
      </c>
      <c r="D42" s="27">
        <v>2009</v>
      </c>
      <c r="E42" s="19">
        <v>36.082</v>
      </c>
      <c r="F42" s="19">
        <v>6.510396</v>
      </c>
      <c r="G42" s="19">
        <v>4.16</v>
      </c>
      <c r="H42" s="19">
        <v>25.411604</v>
      </c>
      <c r="I42" s="21">
        <v>2687.37</v>
      </c>
      <c r="J42" s="19">
        <v>25.411582000000003</v>
      </c>
      <c r="K42" s="21">
        <v>2687.37</v>
      </c>
      <c r="L42" s="179">
        <f>J42/K42</f>
        <v>0.009455929775207733</v>
      </c>
      <c r="M42" s="19">
        <v>229.99</v>
      </c>
      <c r="N42" s="108">
        <f>L42*M42</f>
        <v>2.1747692890000265</v>
      </c>
      <c r="O42" s="108">
        <f>L42*60*1000</f>
        <v>567.355786512464</v>
      </c>
      <c r="P42" s="109">
        <f>N42*60</f>
        <v>130.4861573400016</v>
      </c>
      <c r="Q42" s="164"/>
      <c r="R42" s="164"/>
      <c r="S42" s="164"/>
      <c r="T42" s="14"/>
      <c r="U42" s="12"/>
      <c r="V42" s="12"/>
    </row>
    <row r="43" spans="1:25" ht="22.5" customHeight="1">
      <c r="A43" s="375"/>
      <c r="B43" s="357" t="s">
        <v>327</v>
      </c>
      <c r="C43" s="209">
        <v>60</v>
      </c>
      <c r="D43" s="209" t="s">
        <v>10</v>
      </c>
      <c r="E43" s="226">
        <v>41.94</v>
      </c>
      <c r="F43" s="226">
        <v>6.54</v>
      </c>
      <c r="G43" s="226">
        <v>9.6</v>
      </c>
      <c r="H43" s="226">
        <v>25.8</v>
      </c>
      <c r="I43" s="227">
        <v>2723.9</v>
      </c>
      <c r="J43" s="226">
        <v>25.8</v>
      </c>
      <c r="K43" s="227">
        <v>2723.9</v>
      </c>
      <c r="L43" s="229">
        <v>0.00947171335217886</v>
      </c>
      <c r="M43" s="226">
        <v>225.63</v>
      </c>
      <c r="N43" s="226">
        <v>2.1371026836521163</v>
      </c>
      <c r="O43" s="226">
        <v>568.3028011307316</v>
      </c>
      <c r="P43" s="230">
        <v>128.22616101912698</v>
      </c>
      <c r="Q43" s="210"/>
      <c r="R43" s="164"/>
      <c r="S43" s="164"/>
      <c r="T43" s="210"/>
      <c r="U43" s="210"/>
      <c r="V43" s="210"/>
      <c r="W43" s="210"/>
      <c r="X43" s="210"/>
      <c r="Y43" s="210"/>
    </row>
    <row r="44" spans="1:19" ht="22.5">
      <c r="A44" s="375"/>
      <c r="B44" s="352" t="s">
        <v>365</v>
      </c>
      <c r="C44" s="27">
        <v>32</v>
      </c>
      <c r="D44" s="27">
        <v>1983</v>
      </c>
      <c r="E44" s="108">
        <v>29.61</v>
      </c>
      <c r="F44" s="108">
        <v>3.67</v>
      </c>
      <c r="G44" s="108">
        <v>5.12</v>
      </c>
      <c r="H44" s="108">
        <v>20.82</v>
      </c>
      <c r="I44" s="113">
        <v>2193.35</v>
      </c>
      <c r="J44" s="108">
        <v>20.82</v>
      </c>
      <c r="K44" s="113">
        <v>2193.35</v>
      </c>
      <c r="L44" s="114">
        <v>0.009492329085645247</v>
      </c>
      <c r="M44" s="108">
        <v>241.98</v>
      </c>
      <c r="N44" s="108">
        <v>2.2969537921444365</v>
      </c>
      <c r="O44" s="108">
        <v>569.5397451387148</v>
      </c>
      <c r="P44" s="109">
        <v>137.8172275286662</v>
      </c>
      <c r="R44" s="164"/>
      <c r="S44" s="164"/>
    </row>
    <row r="45" spans="1:25" s="7" customFormat="1" ht="22.5">
      <c r="A45" s="375"/>
      <c r="B45" s="355" t="s">
        <v>521</v>
      </c>
      <c r="C45" s="209">
        <v>24</v>
      </c>
      <c r="D45" s="209">
        <v>1991</v>
      </c>
      <c r="E45" s="226">
        <v>17.42</v>
      </c>
      <c r="F45" s="226">
        <v>2.485</v>
      </c>
      <c r="G45" s="226">
        <v>3.84</v>
      </c>
      <c r="H45" s="226">
        <v>11.095</v>
      </c>
      <c r="I45" s="227">
        <v>1163.97</v>
      </c>
      <c r="J45" s="226">
        <v>11.095</v>
      </c>
      <c r="K45" s="228">
        <v>1163.97</v>
      </c>
      <c r="L45" s="229">
        <v>0.00953</v>
      </c>
      <c r="M45" s="226">
        <v>226.284</v>
      </c>
      <c r="N45" s="226">
        <v>2.16</v>
      </c>
      <c r="O45" s="226">
        <v>571.8</v>
      </c>
      <c r="P45" s="230">
        <v>129.60000000000002</v>
      </c>
      <c r="Q45" s="210"/>
      <c r="R45" s="217"/>
      <c r="S45" s="217"/>
      <c r="T45" s="210"/>
      <c r="U45" s="210"/>
      <c r="V45" s="210"/>
      <c r="W45" s="210"/>
      <c r="X45" s="210"/>
      <c r="Y45" s="210"/>
    </row>
    <row r="46" spans="1:19" ht="22.5">
      <c r="A46" s="375"/>
      <c r="B46" s="352" t="s">
        <v>367</v>
      </c>
      <c r="C46" s="27">
        <v>25</v>
      </c>
      <c r="D46" s="27">
        <v>1969</v>
      </c>
      <c r="E46" s="108">
        <v>17.73</v>
      </c>
      <c r="F46" s="108">
        <v>2.24</v>
      </c>
      <c r="G46" s="108">
        <v>3.84</v>
      </c>
      <c r="H46" s="108">
        <v>11.65</v>
      </c>
      <c r="I46" s="113">
        <v>1218.79</v>
      </c>
      <c r="J46" s="108">
        <v>11.65</v>
      </c>
      <c r="K46" s="113">
        <v>1218.79</v>
      </c>
      <c r="L46" s="114">
        <v>0.009558660638830315</v>
      </c>
      <c r="M46" s="108">
        <v>241.98</v>
      </c>
      <c r="N46" s="108">
        <v>2.3130047013841595</v>
      </c>
      <c r="O46" s="108">
        <v>573.5196383298189</v>
      </c>
      <c r="P46" s="109">
        <v>138.78028208304957</v>
      </c>
      <c r="R46" s="164"/>
      <c r="S46" s="164"/>
    </row>
    <row r="47" spans="1:19" ht="24" customHeight="1">
      <c r="A47" s="375"/>
      <c r="B47" s="352" t="s">
        <v>366</v>
      </c>
      <c r="C47" s="27">
        <v>30</v>
      </c>
      <c r="D47" s="27">
        <v>1985</v>
      </c>
      <c r="E47" s="108">
        <v>21.92</v>
      </c>
      <c r="F47" s="108">
        <v>2.81</v>
      </c>
      <c r="G47" s="108">
        <v>4.8</v>
      </c>
      <c r="H47" s="108">
        <v>14.31</v>
      </c>
      <c r="I47" s="113">
        <v>1496.17</v>
      </c>
      <c r="J47" s="108">
        <v>14.31</v>
      </c>
      <c r="K47" s="113">
        <v>1496.17</v>
      </c>
      <c r="L47" s="114">
        <v>0.009564421155349993</v>
      </c>
      <c r="M47" s="108">
        <v>241.98</v>
      </c>
      <c r="N47" s="108">
        <v>2.314398631171591</v>
      </c>
      <c r="O47" s="108">
        <v>573.8652693209996</v>
      </c>
      <c r="P47" s="109">
        <v>138.86391787029547</v>
      </c>
      <c r="R47" s="164"/>
      <c r="S47" s="164"/>
    </row>
    <row r="48" spans="1:19" ht="22.5" customHeight="1">
      <c r="A48" s="375"/>
      <c r="B48" s="358" t="s">
        <v>329</v>
      </c>
      <c r="C48" s="27">
        <v>45</v>
      </c>
      <c r="D48" s="27" t="s">
        <v>10</v>
      </c>
      <c r="E48" s="108">
        <v>33.24</v>
      </c>
      <c r="F48" s="108">
        <v>3.7</v>
      </c>
      <c r="G48" s="108">
        <v>7.2</v>
      </c>
      <c r="H48" s="108">
        <v>22.34</v>
      </c>
      <c r="I48" s="113">
        <v>2313.86</v>
      </c>
      <c r="J48" s="108">
        <v>22.34</v>
      </c>
      <c r="K48" s="113">
        <v>2313.86</v>
      </c>
      <c r="L48" s="114">
        <v>0.009654862437658285</v>
      </c>
      <c r="M48" s="108">
        <v>225.63</v>
      </c>
      <c r="N48" s="108">
        <v>2.1784266118088387</v>
      </c>
      <c r="O48" s="108">
        <v>579.2917462594971</v>
      </c>
      <c r="P48" s="109">
        <v>130.70559670853032</v>
      </c>
      <c r="R48" s="164"/>
      <c r="S48" s="164"/>
    </row>
    <row r="49" spans="1:19" ht="12.75">
      <c r="A49" s="375"/>
      <c r="B49" s="354" t="s">
        <v>814</v>
      </c>
      <c r="C49" s="27">
        <v>30</v>
      </c>
      <c r="D49" s="27">
        <v>1987</v>
      </c>
      <c r="E49" s="19">
        <v>22.195981</v>
      </c>
      <c r="F49" s="19">
        <v>2.448</v>
      </c>
      <c r="G49" s="19">
        <v>4.8</v>
      </c>
      <c r="H49" s="19">
        <v>14.947981</v>
      </c>
      <c r="I49" s="21">
        <v>1509.61</v>
      </c>
      <c r="J49" s="28">
        <v>14.06553</v>
      </c>
      <c r="K49" s="21">
        <v>1453.73</v>
      </c>
      <c r="L49" s="179">
        <v>0.009675</v>
      </c>
      <c r="M49" s="19">
        <v>234.5</v>
      </c>
      <c r="N49" s="108">
        <v>2.2687874999999997</v>
      </c>
      <c r="O49" s="108">
        <f>L49*60*1000</f>
        <v>580.5</v>
      </c>
      <c r="P49" s="109">
        <f>N49*60</f>
        <v>136.12724999999998</v>
      </c>
      <c r="Q49" s="6"/>
      <c r="R49" s="164"/>
      <c r="S49" s="164"/>
    </row>
    <row r="50" spans="1:19" ht="12.75">
      <c r="A50" s="375"/>
      <c r="B50" s="354" t="s">
        <v>651</v>
      </c>
      <c r="C50" s="27">
        <v>15</v>
      </c>
      <c r="D50" s="27">
        <v>1999</v>
      </c>
      <c r="E50" s="19">
        <v>13.5</v>
      </c>
      <c r="F50" s="19">
        <v>1.68</v>
      </c>
      <c r="G50" s="19">
        <v>1.2</v>
      </c>
      <c r="H50" s="19">
        <v>10.7</v>
      </c>
      <c r="I50" s="21">
        <v>1449</v>
      </c>
      <c r="J50" s="28">
        <v>10.7</v>
      </c>
      <c r="K50" s="21">
        <v>1104</v>
      </c>
      <c r="L50" s="179">
        <v>0.009692028985507245</v>
      </c>
      <c r="M50" s="19">
        <v>153.7</v>
      </c>
      <c r="N50" s="108">
        <v>1.4896648550724636</v>
      </c>
      <c r="O50" s="108">
        <v>581.5217391304348</v>
      </c>
      <c r="P50" s="109">
        <v>89.37989130434782</v>
      </c>
      <c r="Q50" s="6"/>
      <c r="R50" s="164"/>
      <c r="S50" s="164"/>
    </row>
    <row r="51" spans="1:19" ht="22.5">
      <c r="A51" s="375"/>
      <c r="B51" s="352" t="s">
        <v>918</v>
      </c>
      <c r="C51" s="27">
        <v>31</v>
      </c>
      <c r="D51" s="27">
        <v>2007</v>
      </c>
      <c r="E51" s="19">
        <v>22.336</v>
      </c>
      <c r="F51" s="19">
        <v>1.072785</v>
      </c>
      <c r="G51" s="19">
        <v>3.194215</v>
      </c>
      <c r="H51" s="19">
        <v>18.069</v>
      </c>
      <c r="I51" s="21">
        <v>2889.73</v>
      </c>
      <c r="J51" s="28">
        <v>17.19</v>
      </c>
      <c r="K51" s="21">
        <v>1764.54</v>
      </c>
      <c r="L51" s="179">
        <v>0.00974</v>
      </c>
      <c r="M51" s="19">
        <v>274.135</v>
      </c>
      <c r="N51" s="108">
        <v>2.67</v>
      </c>
      <c r="O51" s="108">
        <f>L51*60*1000</f>
        <v>584.4</v>
      </c>
      <c r="P51" s="109">
        <f>N51*60</f>
        <v>160.2</v>
      </c>
      <c r="Q51" s="6"/>
      <c r="R51" s="164"/>
      <c r="S51" s="164"/>
    </row>
    <row r="52" spans="1:19" ht="12.75">
      <c r="A52" s="375"/>
      <c r="B52" s="354" t="s">
        <v>226</v>
      </c>
      <c r="C52" s="267">
        <v>29</v>
      </c>
      <c r="D52" s="267">
        <v>2007</v>
      </c>
      <c r="E52" s="19">
        <v>57.619</v>
      </c>
      <c r="F52" s="19">
        <v>2.9172000000000002</v>
      </c>
      <c r="G52" s="19">
        <v>2.48</v>
      </c>
      <c r="H52" s="19">
        <v>52.2218</v>
      </c>
      <c r="I52" s="21">
        <v>3755.04</v>
      </c>
      <c r="J52" s="28">
        <v>17.42859</v>
      </c>
      <c r="K52" s="113">
        <v>1771.83</v>
      </c>
      <c r="L52" s="114">
        <v>0.009836491085487885</v>
      </c>
      <c r="M52" s="108">
        <v>274.2</v>
      </c>
      <c r="N52" s="108">
        <v>2.939910782648448</v>
      </c>
      <c r="O52" s="108">
        <f>L52*60*1000</f>
        <v>590.1894651292731</v>
      </c>
      <c r="P52" s="109">
        <f>N52*60</f>
        <v>176.3946469589069</v>
      </c>
      <c r="R52" s="164"/>
      <c r="S52" s="164"/>
    </row>
    <row r="53" spans="1:22" ht="12.75">
      <c r="A53" s="375"/>
      <c r="B53" s="354" t="s">
        <v>147</v>
      </c>
      <c r="C53" s="27">
        <v>116</v>
      </c>
      <c r="D53" s="27">
        <v>2007</v>
      </c>
      <c r="E53" s="19">
        <v>96.168</v>
      </c>
      <c r="F53" s="19">
        <v>17.20433</v>
      </c>
      <c r="G53" s="19">
        <v>9.28</v>
      </c>
      <c r="H53" s="19">
        <v>69.68367</v>
      </c>
      <c r="I53" s="21">
        <v>7057.15</v>
      </c>
      <c r="J53" s="19">
        <v>69.68367</v>
      </c>
      <c r="K53" s="21">
        <v>7057.15</v>
      </c>
      <c r="L53" s="179">
        <f>J53/K53</f>
        <v>0.009874194256888406</v>
      </c>
      <c r="M53" s="19">
        <v>229.99</v>
      </c>
      <c r="N53" s="108">
        <f>L53*M53</f>
        <v>2.2709659371417645</v>
      </c>
      <c r="O53" s="108">
        <f>L53*60*1000</f>
        <v>592.4516554133044</v>
      </c>
      <c r="P53" s="109">
        <f>N53*60</f>
        <v>136.25795622850586</v>
      </c>
      <c r="Q53" s="164"/>
      <c r="R53" s="164"/>
      <c r="S53" s="164"/>
      <c r="T53" s="14"/>
      <c r="U53" s="12"/>
      <c r="V53" s="12"/>
    </row>
    <row r="54" spans="1:19" ht="22.5">
      <c r="A54" s="375"/>
      <c r="B54" s="352" t="s">
        <v>595</v>
      </c>
      <c r="C54" s="27">
        <v>50</v>
      </c>
      <c r="D54" s="208"/>
      <c r="E54" s="108">
        <v>37</v>
      </c>
      <c r="F54" s="108">
        <v>3.581</v>
      </c>
      <c r="G54" s="108">
        <v>7.84</v>
      </c>
      <c r="H54" s="108">
        <v>25.579</v>
      </c>
      <c r="I54" s="113">
        <v>2586.98</v>
      </c>
      <c r="J54" s="108">
        <v>25.579</v>
      </c>
      <c r="K54" s="113">
        <v>2586.98</v>
      </c>
      <c r="L54" s="114">
        <v>0.00989</v>
      </c>
      <c r="M54" s="108">
        <v>207.97</v>
      </c>
      <c r="N54" s="108">
        <v>2.06</v>
      </c>
      <c r="O54" s="108">
        <v>593.4</v>
      </c>
      <c r="P54" s="109">
        <v>123.60000000000001</v>
      </c>
      <c r="R54" s="164"/>
      <c r="S54" s="164"/>
    </row>
    <row r="55" spans="1:19" ht="12.75">
      <c r="A55" s="375"/>
      <c r="B55" s="352" t="s">
        <v>187</v>
      </c>
      <c r="C55" s="27">
        <v>60</v>
      </c>
      <c r="D55" s="27">
        <v>2005</v>
      </c>
      <c r="E55" s="28">
        <v>64.17</v>
      </c>
      <c r="F55" s="28">
        <v>10.4</v>
      </c>
      <c r="G55" s="28">
        <v>4.96</v>
      </c>
      <c r="H55" s="28">
        <v>48.81</v>
      </c>
      <c r="I55" s="29">
        <v>4933</v>
      </c>
      <c r="J55" s="28">
        <v>47.36539022906953</v>
      </c>
      <c r="K55" s="29">
        <v>4787</v>
      </c>
      <c r="L55" s="30">
        <v>0.009894587472126496</v>
      </c>
      <c r="M55" s="28">
        <v>255.93200000000004</v>
      </c>
      <c r="N55" s="28">
        <v>2.532341560916279</v>
      </c>
      <c r="O55" s="19">
        <v>593.6752483275898</v>
      </c>
      <c r="P55" s="104">
        <v>151.94049365497673</v>
      </c>
      <c r="R55" s="164"/>
      <c r="S55" s="164"/>
    </row>
    <row r="56" spans="1:19" ht="22.5">
      <c r="A56" s="375"/>
      <c r="B56" s="352" t="s">
        <v>774</v>
      </c>
      <c r="C56" s="27">
        <v>55</v>
      </c>
      <c r="D56" s="27">
        <v>1993</v>
      </c>
      <c r="E56" s="19">
        <v>51.819908</v>
      </c>
      <c r="F56" s="19">
        <v>7.98048</v>
      </c>
      <c r="G56" s="19">
        <v>8.64</v>
      </c>
      <c r="H56" s="19">
        <v>35.199428</v>
      </c>
      <c r="I56" s="21">
        <v>3524.86</v>
      </c>
      <c r="J56" s="28">
        <v>35.199428</v>
      </c>
      <c r="K56" s="21">
        <v>3524.86</v>
      </c>
      <c r="L56" s="179">
        <v>0.009986</v>
      </c>
      <c r="M56" s="19">
        <v>266.1</v>
      </c>
      <c r="N56" s="108">
        <v>2.896429314</v>
      </c>
      <c r="O56" s="108">
        <f>L56*60*1000</f>
        <v>599.1600000000001</v>
      </c>
      <c r="P56" s="109">
        <f>N56*60</f>
        <v>173.78575884</v>
      </c>
      <c r="Q56" s="6"/>
      <c r="R56" s="164"/>
      <c r="S56" s="164"/>
    </row>
    <row r="57" spans="1:19" ht="12.75" customHeight="1">
      <c r="A57" s="375"/>
      <c r="B57" s="354" t="s">
        <v>91</v>
      </c>
      <c r="C57" s="27">
        <v>12</v>
      </c>
      <c r="D57" s="27" t="s">
        <v>10</v>
      </c>
      <c r="E57" s="19">
        <v>7.602</v>
      </c>
      <c r="F57" s="19">
        <v>0.652</v>
      </c>
      <c r="G57" s="19">
        <v>1.92</v>
      </c>
      <c r="H57" s="19">
        <v>5.03</v>
      </c>
      <c r="I57" s="21">
        <v>503.56</v>
      </c>
      <c r="J57" s="28">
        <v>5.03</v>
      </c>
      <c r="K57" s="21">
        <v>503.56</v>
      </c>
      <c r="L57" s="179">
        <v>0.009988879180236715</v>
      </c>
      <c r="M57" s="19">
        <v>322.64</v>
      </c>
      <c r="N57" s="108">
        <v>3.2228119787115737</v>
      </c>
      <c r="O57" s="108">
        <v>599.3327508142029</v>
      </c>
      <c r="P57" s="109">
        <v>193.3687187226944</v>
      </c>
      <c r="Q57" s="6"/>
      <c r="R57" s="164"/>
      <c r="S57" s="164"/>
    </row>
    <row r="58" spans="1:19" ht="12" customHeight="1">
      <c r="A58" s="375"/>
      <c r="B58" s="354" t="s">
        <v>919</v>
      </c>
      <c r="C58" s="267">
        <v>60</v>
      </c>
      <c r="D58" s="267">
        <v>2007</v>
      </c>
      <c r="E58" s="19">
        <v>36.709</v>
      </c>
      <c r="F58" s="19">
        <v>2.288676</v>
      </c>
      <c r="G58" s="19">
        <v>5.28</v>
      </c>
      <c r="H58" s="19">
        <v>29.140324</v>
      </c>
      <c r="I58" s="21">
        <v>4052.31</v>
      </c>
      <c r="J58" s="28">
        <v>20.91</v>
      </c>
      <c r="K58" s="113">
        <v>2093.05</v>
      </c>
      <c r="L58" s="114">
        <v>0.00999</v>
      </c>
      <c r="M58" s="108">
        <v>292.447</v>
      </c>
      <c r="N58" s="108">
        <v>2.92</v>
      </c>
      <c r="O58" s="108">
        <f>L58*60*1000</f>
        <v>599.4000000000001</v>
      </c>
      <c r="P58" s="109">
        <f>N58*60</f>
        <v>175.2</v>
      </c>
      <c r="R58" s="164"/>
      <c r="S58" s="164"/>
    </row>
    <row r="59" spans="1:19" ht="12.75" customHeight="1">
      <c r="A59" s="375"/>
      <c r="B59" s="354" t="s">
        <v>227</v>
      </c>
      <c r="C59" s="267">
        <v>70</v>
      </c>
      <c r="D59" s="267">
        <v>1974</v>
      </c>
      <c r="E59" s="19">
        <v>56.723</v>
      </c>
      <c r="F59" s="19">
        <v>7.3593</v>
      </c>
      <c r="G59" s="19">
        <v>11.52</v>
      </c>
      <c r="H59" s="19">
        <v>37.8437</v>
      </c>
      <c r="I59" s="21">
        <v>3773.31</v>
      </c>
      <c r="J59" s="28">
        <v>36.593748999999995</v>
      </c>
      <c r="K59" s="113">
        <v>3648.6800000000003</v>
      </c>
      <c r="L59" s="114">
        <v>0.010029311696284682</v>
      </c>
      <c r="M59" s="108">
        <v>274.2</v>
      </c>
      <c r="N59" s="108">
        <v>2.997540621162173</v>
      </c>
      <c r="O59" s="108">
        <f>L59*60*1000</f>
        <v>601.7587017770809</v>
      </c>
      <c r="P59" s="109">
        <f>N59*60</f>
        <v>179.8524372697304</v>
      </c>
      <c r="R59" s="164"/>
      <c r="S59" s="164"/>
    </row>
    <row r="60" spans="1:19" ht="12.75">
      <c r="A60" s="375"/>
      <c r="B60" s="354" t="s">
        <v>228</v>
      </c>
      <c r="C60" s="267">
        <v>55</v>
      </c>
      <c r="D60" s="267">
        <v>1967</v>
      </c>
      <c r="E60" s="19">
        <v>43.13400300000001</v>
      </c>
      <c r="F60" s="19">
        <v>8.4099</v>
      </c>
      <c r="G60" s="19">
        <v>8.8</v>
      </c>
      <c r="H60" s="19">
        <v>25.924103000000002</v>
      </c>
      <c r="I60" s="21">
        <v>2582.18</v>
      </c>
      <c r="J60" s="28">
        <v>25.924103000000002</v>
      </c>
      <c r="K60" s="113">
        <v>2582.18</v>
      </c>
      <c r="L60" s="114">
        <v>0.010039618849189446</v>
      </c>
      <c r="M60" s="108">
        <v>274.2</v>
      </c>
      <c r="N60" s="108">
        <v>3.0006212024080434</v>
      </c>
      <c r="O60" s="108">
        <f>L60*60*1000</f>
        <v>602.3771309513668</v>
      </c>
      <c r="P60" s="109">
        <f>N60*60</f>
        <v>180.0372721444826</v>
      </c>
      <c r="R60" s="164"/>
      <c r="S60" s="164"/>
    </row>
    <row r="61" spans="1:19" ht="12.75">
      <c r="A61" s="375"/>
      <c r="B61" s="352" t="s">
        <v>370</v>
      </c>
      <c r="C61" s="27">
        <v>30</v>
      </c>
      <c r="D61" s="27">
        <v>1980</v>
      </c>
      <c r="E61" s="108">
        <v>22.91</v>
      </c>
      <c r="F61" s="108">
        <v>3.06</v>
      </c>
      <c r="G61" s="108">
        <v>4.8</v>
      </c>
      <c r="H61" s="108">
        <v>15.05</v>
      </c>
      <c r="I61" s="113">
        <v>1495.88</v>
      </c>
      <c r="J61" s="108">
        <v>15.05</v>
      </c>
      <c r="K61" s="113">
        <v>1495.88</v>
      </c>
      <c r="L61" s="114">
        <v>0.010060967457282669</v>
      </c>
      <c r="M61" s="108">
        <v>241.98</v>
      </c>
      <c r="N61" s="108">
        <v>2.43455290531326</v>
      </c>
      <c r="O61" s="108">
        <v>603.6580474369601</v>
      </c>
      <c r="P61" s="109">
        <v>146.0731743187956</v>
      </c>
      <c r="R61" s="164"/>
      <c r="S61" s="164"/>
    </row>
    <row r="62" spans="1:19" ht="22.5">
      <c r="A62" s="375"/>
      <c r="B62" s="352" t="s">
        <v>444</v>
      </c>
      <c r="C62" s="27">
        <v>18</v>
      </c>
      <c r="D62" s="27">
        <v>1987</v>
      </c>
      <c r="E62" s="19">
        <v>15.207</v>
      </c>
      <c r="F62" s="19">
        <v>2.295</v>
      </c>
      <c r="G62" s="19">
        <v>2.88</v>
      </c>
      <c r="H62" s="19">
        <v>10.032</v>
      </c>
      <c r="I62" s="21">
        <v>993.94</v>
      </c>
      <c r="J62" s="19">
        <v>10.032</v>
      </c>
      <c r="K62" s="21">
        <v>993.94</v>
      </c>
      <c r="L62" s="179">
        <v>0.010093164577338672</v>
      </c>
      <c r="M62" s="19">
        <v>230.86</v>
      </c>
      <c r="N62" s="19">
        <v>2.3301281606535604</v>
      </c>
      <c r="O62" s="19">
        <v>605.5898746403203</v>
      </c>
      <c r="P62" s="16">
        <v>139.80768963921363</v>
      </c>
      <c r="Q62" s="6"/>
      <c r="R62" s="164"/>
      <c r="S62" s="164"/>
    </row>
    <row r="63" spans="1:19" ht="22.5">
      <c r="A63" s="375"/>
      <c r="B63" s="352" t="s">
        <v>775</v>
      </c>
      <c r="C63" s="267">
        <v>46</v>
      </c>
      <c r="D63" s="267">
        <v>1993</v>
      </c>
      <c r="E63" s="19">
        <v>45.761983</v>
      </c>
      <c r="F63" s="19">
        <v>6.225111</v>
      </c>
      <c r="G63" s="19">
        <v>9.84</v>
      </c>
      <c r="H63" s="19">
        <v>29.696862</v>
      </c>
      <c r="I63" s="21">
        <v>2941.14</v>
      </c>
      <c r="J63" s="28">
        <v>25.197953</v>
      </c>
      <c r="K63" s="113">
        <v>2706.72</v>
      </c>
      <c r="L63" s="114">
        <v>0.010097</v>
      </c>
      <c r="M63" s="108">
        <v>266.1</v>
      </c>
      <c r="N63" s="108">
        <v>2.9286247530000007</v>
      </c>
      <c r="O63" s="108">
        <f>L63*60*1000</f>
        <v>605.82</v>
      </c>
      <c r="P63" s="109">
        <f>N63*60</f>
        <v>175.71748518000004</v>
      </c>
      <c r="R63" s="164"/>
      <c r="S63" s="164"/>
    </row>
    <row r="64" spans="1:19" ht="12.75">
      <c r="A64" s="375"/>
      <c r="B64" s="354" t="s">
        <v>229</v>
      </c>
      <c r="C64" s="268">
        <v>10</v>
      </c>
      <c r="D64" s="267">
        <v>1994</v>
      </c>
      <c r="E64" s="19">
        <v>12.799999</v>
      </c>
      <c r="F64" s="19">
        <v>1.2750000000000001</v>
      </c>
      <c r="G64" s="19">
        <v>1.6</v>
      </c>
      <c r="H64" s="19">
        <v>9.924999</v>
      </c>
      <c r="I64" s="21">
        <v>1100.65</v>
      </c>
      <c r="J64" s="28">
        <v>9.924999</v>
      </c>
      <c r="K64" s="113">
        <v>982.46</v>
      </c>
      <c r="L64" s="114">
        <v>0.01010219143781935</v>
      </c>
      <c r="M64" s="108">
        <v>274.2</v>
      </c>
      <c r="N64" s="108">
        <v>3.0193227725525715</v>
      </c>
      <c r="O64" s="108">
        <f>L64*60*1000</f>
        <v>606.131486269161</v>
      </c>
      <c r="P64" s="109">
        <f>N64*60</f>
        <v>181.1593663531543</v>
      </c>
      <c r="R64" s="164"/>
      <c r="S64" s="164"/>
    </row>
    <row r="65" spans="1:19" ht="12.75">
      <c r="A65" s="375"/>
      <c r="B65" s="354" t="s">
        <v>776</v>
      </c>
      <c r="C65" s="267">
        <v>54</v>
      </c>
      <c r="D65" s="267">
        <v>2008</v>
      </c>
      <c r="E65" s="19">
        <v>92.51</v>
      </c>
      <c r="F65" s="19">
        <v>6.222</v>
      </c>
      <c r="G65" s="19">
        <v>8.64</v>
      </c>
      <c r="H65" s="19">
        <v>77.648</v>
      </c>
      <c r="I65" s="21">
        <v>3786.21</v>
      </c>
      <c r="J65" s="28">
        <v>28.236548</v>
      </c>
      <c r="K65" s="113">
        <v>3093.15</v>
      </c>
      <c r="L65" s="114">
        <v>0.010254</v>
      </c>
      <c r="M65" s="108">
        <v>266.1</v>
      </c>
      <c r="N65" s="108">
        <v>2.9741624460000002</v>
      </c>
      <c r="O65" s="108">
        <f>L65*60*1000</f>
        <v>615.24</v>
      </c>
      <c r="P65" s="109">
        <f>N65*60</f>
        <v>178.44974676</v>
      </c>
      <c r="R65" s="164"/>
      <c r="S65" s="164"/>
    </row>
    <row r="66" spans="1:25" ht="22.5">
      <c r="A66" s="375"/>
      <c r="B66" s="355" t="s">
        <v>522</v>
      </c>
      <c r="C66" s="209">
        <v>50</v>
      </c>
      <c r="D66" s="209">
        <v>1978</v>
      </c>
      <c r="E66" s="226">
        <v>41</v>
      </c>
      <c r="F66" s="226">
        <v>6.272</v>
      </c>
      <c r="G66" s="226">
        <v>8</v>
      </c>
      <c r="H66" s="226">
        <v>26.728</v>
      </c>
      <c r="I66" s="227">
        <v>2593.16</v>
      </c>
      <c r="J66" s="226">
        <v>26.728</v>
      </c>
      <c r="K66" s="228">
        <v>2593.16</v>
      </c>
      <c r="L66" s="229">
        <v>0.010307</v>
      </c>
      <c r="M66" s="226">
        <v>226.284</v>
      </c>
      <c r="N66" s="226">
        <v>2.33</v>
      </c>
      <c r="O66" s="226">
        <v>618.42</v>
      </c>
      <c r="P66" s="230">
        <v>139.8</v>
      </c>
      <c r="Q66" s="210"/>
      <c r="R66" s="217"/>
      <c r="S66" s="217"/>
      <c r="T66" s="210"/>
      <c r="U66" s="210"/>
      <c r="V66" s="210"/>
      <c r="W66" s="210"/>
      <c r="X66" s="210"/>
      <c r="Y66" s="210"/>
    </row>
    <row r="67" spans="1:25" ht="22.5">
      <c r="A67" s="375"/>
      <c r="B67" s="355" t="s">
        <v>523</v>
      </c>
      <c r="C67" s="209">
        <v>12</v>
      </c>
      <c r="D67" s="209">
        <v>1963</v>
      </c>
      <c r="E67" s="226">
        <v>8.2</v>
      </c>
      <c r="F67" s="226">
        <v>0.777</v>
      </c>
      <c r="G67" s="226">
        <v>1.92</v>
      </c>
      <c r="H67" s="226">
        <v>5.503</v>
      </c>
      <c r="I67" s="227">
        <v>532.45</v>
      </c>
      <c r="J67" s="226">
        <v>5.503</v>
      </c>
      <c r="K67" s="228">
        <v>532.45</v>
      </c>
      <c r="L67" s="229">
        <v>0.010335</v>
      </c>
      <c r="M67" s="226">
        <v>226.284</v>
      </c>
      <c r="N67" s="226">
        <v>2.34</v>
      </c>
      <c r="O67" s="226">
        <v>620.1</v>
      </c>
      <c r="P67" s="230">
        <v>140.39999999999998</v>
      </c>
      <c r="Q67" s="210"/>
      <c r="R67" s="217"/>
      <c r="S67" s="217"/>
      <c r="T67" s="210"/>
      <c r="U67" s="210"/>
      <c r="V67" s="210"/>
      <c r="W67" s="210"/>
      <c r="X67" s="210"/>
      <c r="Y67" s="210"/>
    </row>
    <row r="68" spans="1:19" ht="12.75" customHeight="1">
      <c r="A68" s="375"/>
      <c r="B68" s="352" t="s">
        <v>545</v>
      </c>
      <c r="C68" s="27">
        <v>45</v>
      </c>
      <c r="D68" s="27">
        <v>1974</v>
      </c>
      <c r="E68" s="108">
        <v>35.908</v>
      </c>
      <c r="F68" s="108">
        <v>5.1</v>
      </c>
      <c r="G68" s="108">
        <v>7.2</v>
      </c>
      <c r="H68" s="108">
        <v>23.608</v>
      </c>
      <c r="I68" s="113">
        <v>2276.56</v>
      </c>
      <c r="J68" s="108">
        <v>23.608</v>
      </c>
      <c r="K68" s="113">
        <v>2276.56</v>
      </c>
      <c r="L68" s="114">
        <v>0.010370031978072179</v>
      </c>
      <c r="M68" s="108">
        <v>209.93</v>
      </c>
      <c r="N68" s="108">
        <v>2.1769808131566926</v>
      </c>
      <c r="O68" s="108">
        <f>SUM(L68*60*1000)</f>
        <v>622.2019186843307</v>
      </c>
      <c r="P68" s="109">
        <v>130.61884878940154</v>
      </c>
      <c r="R68" s="164"/>
      <c r="S68" s="164"/>
    </row>
    <row r="69" spans="1:25" ht="23.25" customHeight="1">
      <c r="A69" s="375"/>
      <c r="B69" s="353" t="s">
        <v>140</v>
      </c>
      <c r="C69" s="239">
        <v>40</v>
      </c>
      <c r="D69" s="418" t="s">
        <v>10</v>
      </c>
      <c r="E69" s="226">
        <v>31.057554</v>
      </c>
      <c r="F69" s="226">
        <v>1.529286</v>
      </c>
      <c r="G69" s="226">
        <v>6.08</v>
      </c>
      <c r="H69" s="226">
        <v>23.448268</v>
      </c>
      <c r="I69" s="227">
        <v>2260.27</v>
      </c>
      <c r="J69" s="218">
        <v>23.448268</v>
      </c>
      <c r="K69" s="227">
        <v>2260.27</v>
      </c>
      <c r="L69" s="229">
        <v>0.010374100439328045</v>
      </c>
      <c r="M69" s="226">
        <v>291.137</v>
      </c>
      <c r="N69" s="226">
        <v>3.020284479604649</v>
      </c>
      <c r="O69" s="226">
        <v>622.4460263596827</v>
      </c>
      <c r="P69" s="230">
        <v>181.21706877627895</v>
      </c>
      <c r="Q69" s="210"/>
      <c r="R69" s="217"/>
      <c r="S69" s="217"/>
      <c r="T69" s="210"/>
      <c r="U69" s="210"/>
      <c r="V69" s="210"/>
      <c r="W69" s="210"/>
      <c r="X69" s="210"/>
      <c r="Y69" s="210"/>
    </row>
    <row r="70" spans="1:19" ht="12.75" customHeight="1">
      <c r="A70" s="375"/>
      <c r="B70" s="352" t="s">
        <v>293</v>
      </c>
      <c r="C70" s="27">
        <v>60</v>
      </c>
      <c r="D70" s="27">
        <v>2006</v>
      </c>
      <c r="E70" s="28">
        <v>47</v>
      </c>
      <c r="F70" s="28">
        <v>9.22</v>
      </c>
      <c r="G70" s="28">
        <v>4.8</v>
      </c>
      <c r="H70" s="28">
        <v>32.980000000000004</v>
      </c>
      <c r="I70" s="151">
        <v>4497.37</v>
      </c>
      <c r="J70" s="28">
        <v>32.980000000000004</v>
      </c>
      <c r="K70" s="151">
        <v>4497.37</v>
      </c>
      <c r="L70" s="30">
        <v>0.01038</v>
      </c>
      <c r="M70" s="28">
        <v>211.5</v>
      </c>
      <c r="N70" s="28">
        <v>2.1798</v>
      </c>
      <c r="O70" s="19">
        <v>622.8000000000001</v>
      </c>
      <c r="P70" s="104">
        <v>130.788</v>
      </c>
      <c r="R70" s="164"/>
      <c r="S70" s="164"/>
    </row>
    <row r="71" spans="1:19" ht="12.75" customHeight="1" thickBot="1">
      <c r="A71" s="376"/>
      <c r="B71" s="398" t="s">
        <v>369</v>
      </c>
      <c r="C71" s="103">
        <v>45</v>
      </c>
      <c r="D71" s="103">
        <v>1978</v>
      </c>
      <c r="E71" s="264">
        <v>36.05</v>
      </c>
      <c r="F71" s="264">
        <v>4.69</v>
      </c>
      <c r="G71" s="264">
        <v>7.2</v>
      </c>
      <c r="H71" s="264">
        <v>24.16</v>
      </c>
      <c r="I71" s="272">
        <v>2321.42</v>
      </c>
      <c r="J71" s="264">
        <v>24.16</v>
      </c>
      <c r="K71" s="272">
        <v>2321.42</v>
      </c>
      <c r="L71" s="274">
        <v>0.010407423042792774</v>
      </c>
      <c r="M71" s="264">
        <v>241.98</v>
      </c>
      <c r="N71" s="264">
        <v>2.518388227894995</v>
      </c>
      <c r="O71" s="264">
        <v>624.4453825675664</v>
      </c>
      <c r="P71" s="265">
        <v>151.1032936736997</v>
      </c>
      <c r="R71" s="164"/>
      <c r="S71" s="164"/>
    </row>
    <row r="72" spans="1:19" ht="12.75" customHeight="1">
      <c r="A72" s="374" t="s">
        <v>29</v>
      </c>
      <c r="B72" s="396" t="s">
        <v>920</v>
      </c>
      <c r="C72" s="266">
        <v>51</v>
      </c>
      <c r="D72" s="266">
        <v>2007</v>
      </c>
      <c r="E72" s="144">
        <v>42.585</v>
      </c>
      <c r="F72" s="144">
        <v>4.412571</v>
      </c>
      <c r="G72" s="144">
        <v>1.894129</v>
      </c>
      <c r="H72" s="144">
        <v>36.2783</v>
      </c>
      <c r="I72" s="145">
        <v>3983.31</v>
      </c>
      <c r="J72" s="26">
        <v>31.72</v>
      </c>
      <c r="K72" s="111">
        <v>3043.8</v>
      </c>
      <c r="L72" s="112">
        <v>0.01042</v>
      </c>
      <c r="M72" s="106">
        <v>292.447</v>
      </c>
      <c r="N72" s="106">
        <v>3.05</v>
      </c>
      <c r="O72" s="106">
        <f>L72*60*1000</f>
        <v>625.1999999999999</v>
      </c>
      <c r="P72" s="107">
        <f>N72*60</f>
        <v>183</v>
      </c>
      <c r="R72" s="164"/>
      <c r="S72" s="164"/>
    </row>
    <row r="73" spans="1:19" ht="24" customHeight="1">
      <c r="A73" s="375"/>
      <c r="B73" s="352" t="s">
        <v>921</v>
      </c>
      <c r="C73" s="267">
        <v>23</v>
      </c>
      <c r="D73" s="267">
        <v>2007</v>
      </c>
      <c r="E73" s="19">
        <v>37.646</v>
      </c>
      <c r="F73" s="19">
        <v>4.5951</v>
      </c>
      <c r="G73" s="19">
        <v>3.92</v>
      </c>
      <c r="H73" s="19">
        <v>29.1309</v>
      </c>
      <c r="I73" s="21">
        <v>3748.27</v>
      </c>
      <c r="J73" s="28">
        <v>22.47</v>
      </c>
      <c r="K73" s="113">
        <v>2155.86</v>
      </c>
      <c r="L73" s="114">
        <v>0.01042</v>
      </c>
      <c r="M73" s="108">
        <v>292.447</v>
      </c>
      <c r="N73" s="108">
        <v>3.05</v>
      </c>
      <c r="O73" s="108">
        <f>L73*60*1000</f>
        <v>625.1999999999999</v>
      </c>
      <c r="P73" s="109">
        <f>N73*60</f>
        <v>183</v>
      </c>
      <c r="R73" s="164"/>
      <c r="S73" s="164"/>
    </row>
    <row r="74" spans="1:19" ht="25.5" customHeight="1">
      <c r="A74" s="375"/>
      <c r="B74" s="356" t="s">
        <v>328</v>
      </c>
      <c r="C74" s="27">
        <v>103</v>
      </c>
      <c r="D74" s="27" t="s">
        <v>10</v>
      </c>
      <c r="E74" s="108">
        <v>71.47</v>
      </c>
      <c r="F74" s="108">
        <v>9.16</v>
      </c>
      <c r="G74" s="108">
        <v>16</v>
      </c>
      <c r="H74" s="108">
        <v>46.31</v>
      </c>
      <c r="I74" s="113">
        <v>4437.08</v>
      </c>
      <c r="J74" s="108">
        <v>46.31</v>
      </c>
      <c r="K74" s="113">
        <v>4437.08</v>
      </c>
      <c r="L74" s="114">
        <v>0.010437044182209922</v>
      </c>
      <c r="M74" s="108">
        <v>225.63</v>
      </c>
      <c r="N74" s="108">
        <v>2.354910278832025</v>
      </c>
      <c r="O74" s="108">
        <v>626.2226509325953</v>
      </c>
      <c r="P74" s="109">
        <v>141.2946167299215</v>
      </c>
      <c r="R74" s="164"/>
      <c r="S74" s="164"/>
    </row>
    <row r="75" spans="1:19" ht="12.75" customHeight="1">
      <c r="A75" s="375"/>
      <c r="B75" s="352" t="s">
        <v>368</v>
      </c>
      <c r="C75" s="27">
        <v>30</v>
      </c>
      <c r="D75" s="27">
        <v>1987</v>
      </c>
      <c r="E75" s="108">
        <v>24.81</v>
      </c>
      <c r="F75" s="108">
        <v>3.23</v>
      </c>
      <c r="G75" s="108">
        <v>4.8</v>
      </c>
      <c r="H75" s="108">
        <v>16.78</v>
      </c>
      <c r="I75" s="113">
        <v>1597.66</v>
      </c>
      <c r="J75" s="108">
        <v>16.78</v>
      </c>
      <c r="K75" s="113">
        <v>1597.66</v>
      </c>
      <c r="L75" s="114">
        <v>0.010502860433383825</v>
      </c>
      <c r="M75" s="108">
        <v>241.98</v>
      </c>
      <c r="N75" s="108">
        <v>2.541482167670218</v>
      </c>
      <c r="O75" s="108">
        <v>630.1716260030295</v>
      </c>
      <c r="P75" s="109">
        <v>152.48893006021308</v>
      </c>
      <c r="R75" s="164"/>
      <c r="S75" s="164"/>
    </row>
    <row r="76" spans="1:19" s="210" customFormat="1" ht="23.25" customHeight="1">
      <c r="A76" s="375"/>
      <c r="B76" s="353" t="s">
        <v>959</v>
      </c>
      <c r="C76" s="209">
        <v>20</v>
      </c>
      <c r="D76" s="209" t="s">
        <v>10</v>
      </c>
      <c r="E76" s="226">
        <v>15.399999999999999</v>
      </c>
      <c r="F76" s="226">
        <v>1.4</v>
      </c>
      <c r="G76" s="226">
        <v>2.9</v>
      </c>
      <c r="H76" s="226">
        <v>11.1</v>
      </c>
      <c r="I76" s="227">
        <v>1055.4</v>
      </c>
      <c r="J76" s="226">
        <v>11.1</v>
      </c>
      <c r="K76" s="227">
        <v>1055.4</v>
      </c>
      <c r="L76" s="229">
        <v>0.010517339397384877</v>
      </c>
      <c r="M76" s="226">
        <v>186.5</v>
      </c>
      <c r="N76" s="226">
        <v>1.9614837976122796</v>
      </c>
      <c r="O76" s="226">
        <v>631.0403638430926</v>
      </c>
      <c r="P76" s="230">
        <v>117.68902785673676</v>
      </c>
      <c r="R76" s="217"/>
      <c r="S76" s="217"/>
    </row>
    <row r="77" spans="1:19" ht="12.75" customHeight="1">
      <c r="A77" s="375"/>
      <c r="B77" s="354" t="s">
        <v>445</v>
      </c>
      <c r="C77" s="27">
        <v>40</v>
      </c>
      <c r="D77" s="27" t="s">
        <v>10</v>
      </c>
      <c r="E77" s="19">
        <v>36.145</v>
      </c>
      <c r="F77" s="19">
        <v>5.61</v>
      </c>
      <c r="G77" s="19">
        <v>6.4</v>
      </c>
      <c r="H77" s="19">
        <v>24.135</v>
      </c>
      <c r="I77" s="21">
        <v>2270.57</v>
      </c>
      <c r="J77" s="19">
        <v>24.135</v>
      </c>
      <c r="K77" s="21">
        <v>2270.57</v>
      </c>
      <c r="L77" s="179">
        <v>0.010629489511444263</v>
      </c>
      <c r="M77" s="19">
        <v>230.86</v>
      </c>
      <c r="N77" s="19">
        <v>2.4539452075910453</v>
      </c>
      <c r="O77" s="19">
        <v>637.7693706866557</v>
      </c>
      <c r="P77" s="16">
        <v>147.2367124554627</v>
      </c>
      <c r="Q77" s="6"/>
      <c r="R77" s="164"/>
      <c r="S77" s="164"/>
    </row>
    <row r="78" spans="1:19" ht="12.75" customHeight="1">
      <c r="A78" s="375"/>
      <c r="B78" s="354" t="s">
        <v>294</v>
      </c>
      <c r="C78" s="27">
        <v>60</v>
      </c>
      <c r="D78" s="27">
        <v>1980</v>
      </c>
      <c r="E78" s="28">
        <v>57</v>
      </c>
      <c r="F78" s="28">
        <v>9.96</v>
      </c>
      <c r="G78" s="28">
        <v>6</v>
      </c>
      <c r="H78" s="28">
        <v>41.04</v>
      </c>
      <c r="I78" s="151">
        <v>3156.44</v>
      </c>
      <c r="J78" s="28">
        <v>41.04</v>
      </c>
      <c r="K78" s="151">
        <v>3156.44</v>
      </c>
      <c r="L78" s="30">
        <v>0.01072</v>
      </c>
      <c r="M78" s="28">
        <v>211.5</v>
      </c>
      <c r="N78" s="28">
        <v>2.2512</v>
      </c>
      <c r="O78" s="19">
        <v>643.2</v>
      </c>
      <c r="P78" s="104">
        <v>135.072</v>
      </c>
      <c r="R78" s="164"/>
      <c r="S78" s="164"/>
    </row>
    <row r="79" spans="1:19" ht="12.75" customHeight="1">
      <c r="A79" s="375"/>
      <c r="B79" s="354" t="s">
        <v>635</v>
      </c>
      <c r="C79" s="27">
        <v>60</v>
      </c>
      <c r="D79" s="27" t="s">
        <v>10</v>
      </c>
      <c r="E79" s="108">
        <v>49.019</v>
      </c>
      <c r="F79" s="108">
        <v>5.737</v>
      </c>
      <c r="G79" s="108">
        <v>9.6</v>
      </c>
      <c r="H79" s="108">
        <v>33.682</v>
      </c>
      <c r="I79" s="108"/>
      <c r="J79" s="108">
        <v>33.682</v>
      </c>
      <c r="K79" s="113">
        <v>3138.76</v>
      </c>
      <c r="L79" s="114">
        <v>0.01073</v>
      </c>
      <c r="M79" s="108">
        <v>249.17</v>
      </c>
      <c r="N79" s="108">
        <v>2.67</v>
      </c>
      <c r="O79" s="108">
        <v>643.8000000000001</v>
      </c>
      <c r="P79" s="109">
        <v>160.415646</v>
      </c>
      <c r="Q79" s="6"/>
      <c r="R79" s="164"/>
      <c r="S79" s="164"/>
    </row>
    <row r="80" spans="1:19" ht="24" customHeight="1">
      <c r="A80" s="375"/>
      <c r="B80" s="356" t="s">
        <v>330</v>
      </c>
      <c r="C80" s="27">
        <v>61</v>
      </c>
      <c r="D80" s="27" t="s">
        <v>10</v>
      </c>
      <c r="E80" s="108">
        <v>45.26</v>
      </c>
      <c r="F80" s="108">
        <v>6.31</v>
      </c>
      <c r="G80" s="108">
        <v>9.6</v>
      </c>
      <c r="H80" s="108">
        <v>29.36</v>
      </c>
      <c r="I80" s="113">
        <v>2733.85</v>
      </c>
      <c r="J80" s="108">
        <v>29.36</v>
      </c>
      <c r="K80" s="113">
        <v>2733.85</v>
      </c>
      <c r="L80" s="114">
        <v>0.010739433399784188</v>
      </c>
      <c r="M80" s="108">
        <v>225.63</v>
      </c>
      <c r="N80" s="108">
        <v>2.4231383579933063</v>
      </c>
      <c r="O80" s="108">
        <v>644.3660039870513</v>
      </c>
      <c r="P80" s="109">
        <v>145.38830147959837</v>
      </c>
      <c r="R80" s="164"/>
      <c r="S80" s="164"/>
    </row>
    <row r="81" spans="1:19" ht="25.5" customHeight="1">
      <c r="A81" s="375"/>
      <c r="B81" s="352" t="s">
        <v>777</v>
      </c>
      <c r="C81" s="267">
        <v>55</v>
      </c>
      <c r="D81" s="267">
        <v>1990</v>
      </c>
      <c r="E81" s="19">
        <v>57.67601</v>
      </c>
      <c r="F81" s="19">
        <v>7.049628</v>
      </c>
      <c r="G81" s="19">
        <v>12.56</v>
      </c>
      <c r="H81" s="19">
        <v>38.066382</v>
      </c>
      <c r="I81" s="21">
        <v>3527.73</v>
      </c>
      <c r="J81" s="28">
        <v>38.066382</v>
      </c>
      <c r="K81" s="113">
        <v>3527.73</v>
      </c>
      <c r="L81" s="114">
        <v>0.01079</v>
      </c>
      <c r="M81" s="108">
        <v>266.1</v>
      </c>
      <c r="N81" s="108">
        <v>3.12962871</v>
      </c>
      <c r="O81" s="108">
        <f>L81*60*1000</f>
        <v>647.4</v>
      </c>
      <c r="P81" s="109">
        <f>N81*60</f>
        <v>187.7777226</v>
      </c>
      <c r="R81" s="164"/>
      <c r="S81" s="164"/>
    </row>
    <row r="82" spans="1:19" ht="12.75" customHeight="1">
      <c r="A82" s="375"/>
      <c r="B82" s="354" t="s">
        <v>295</v>
      </c>
      <c r="C82" s="27">
        <v>80</v>
      </c>
      <c r="D82" s="27">
        <v>1970</v>
      </c>
      <c r="E82" s="28">
        <v>49.793</v>
      </c>
      <c r="F82" s="28">
        <v>5.14</v>
      </c>
      <c r="G82" s="28">
        <v>8</v>
      </c>
      <c r="H82" s="28">
        <v>36.653</v>
      </c>
      <c r="I82" s="151">
        <v>3877.54</v>
      </c>
      <c r="J82" s="28">
        <v>36.653</v>
      </c>
      <c r="K82" s="151">
        <v>3877.54</v>
      </c>
      <c r="L82" s="30">
        <v>0.0108</v>
      </c>
      <c r="M82" s="28">
        <v>211.5</v>
      </c>
      <c r="N82" s="28">
        <v>2.2680000000000002</v>
      </c>
      <c r="O82" s="19">
        <v>648</v>
      </c>
      <c r="P82" s="104">
        <v>136.07999999999998</v>
      </c>
      <c r="R82" s="164"/>
      <c r="S82" s="164"/>
    </row>
    <row r="83" spans="1:19" ht="24.75" customHeight="1">
      <c r="A83" s="375"/>
      <c r="B83" s="359" t="s">
        <v>479</v>
      </c>
      <c r="C83" s="27">
        <v>13</v>
      </c>
      <c r="D83" s="27">
        <v>2007</v>
      </c>
      <c r="E83" s="19">
        <v>14.7559</v>
      </c>
      <c r="F83" s="108">
        <v>1.3825</v>
      </c>
      <c r="G83" s="108">
        <v>2</v>
      </c>
      <c r="H83" s="108">
        <v>11.3734</v>
      </c>
      <c r="I83" s="113">
        <v>1052.22</v>
      </c>
      <c r="J83" s="108">
        <v>11.3734</v>
      </c>
      <c r="K83" s="113">
        <v>1052.22</v>
      </c>
      <c r="L83" s="114">
        <v>0.010808956301914049</v>
      </c>
      <c r="M83" s="108">
        <v>188.9</v>
      </c>
      <c r="N83" s="108">
        <v>2.041811845431564</v>
      </c>
      <c r="O83" s="108">
        <v>648.537378114843</v>
      </c>
      <c r="P83" s="109">
        <v>122.50871072589383</v>
      </c>
      <c r="Q83" s="6"/>
      <c r="R83" s="164"/>
      <c r="S83" s="164"/>
    </row>
    <row r="84" spans="1:19" ht="12.75" customHeight="1">
      <c r="A84" s="375"/>
      <c r="B84" s="354" t="s">
        <v>230</v>
      </c>
      <c r="C84" s="268">
        <v>10</v>
      </c>
      <c r="D84" s="267">
        <v>1999</v>
      </c>
      <c r="E84" s="19">
        <v>13.689000000000002</v>
      </c>
      <c r="F84" s="19">
        <v>0</v>
      </c>
      <c r="G84" s="19">
        <v>0</v>
      </c>
      <c r="H84" s="19">
        <v>13.689000000000002</v>
      </c>
      <c r="I84" s="21">
        <v>1261.9</v>
      </c>
      <c r="J84" s="28">
        <v>13.689000000000002</v>
      </c>
      <c r="K84" s="113">
        <v>1261.9</v>
      </c>
      <c r="L84" s="114">
        <v>0.010847927728029163</v>
      </c>
      <c r="M84" s="108">
        <v>271.6</v>
      </c>
      <c r="N84" s="108">
        <v>3.211463916316666</v>
      </c>
      <c r="O84" s="108">
        <f>L84*60*1000</f>
        <v>650.8756636817498</v>
      </c>
      <c r="P84" s="109">
        <f>N84*60</f>
        <v>192.68783497899994</v>
      </c>
      <c r="R84" s="164"/>
      <c r="S84" s="164"/>
    </row>
    <row r="85" spans="1:19" ht="24" customHeight="1">
      <c r="A85" s="375"/>
      <c r="B85" s="352" t="s">
        <v>480</v>
      </c>
      <c r="C85" s="27">
        <v>30</v>
      </c>
      <c r="D85" s="27" t="s">
        <v>57</v>
      </c>
      <c r="E85" s="19">
        <v>28.2069</v>
      </c>
      <c r="F85" s="108">
        <v>4.6452</v>
      </c>
      <c r="G85" s="108">
        <v>4.8</v>
      </c>
      <c r="H85" s="108">
        <v>18.7617</v>
      </c>
      <c r="I85" s="113">
        <v>1717.43</v>
      </c>
      <c r="J85" s="108">
        <v>18.7617</v>
      </c>
      <c r="K85" s="113">
        <v>1717.43</v>
      </c>
      <c r="L85" s="114">
        <v>0.010924288035029085</v>
      </c>
      <c r="M85" s="108">
        <v>188.9</v>
      </c>
      <c r="N85" s="344">
        <v>2.063598009816994</v>
      </c>
      <c r="O85" s="108">
        <v>655.457282101745</v>
      </c>
      <c r="P85" s="109">
        <v>123.81588058901966</v>
      </c>
      <c r="R85" s="164"/>
      <c r="S85" s="164"/>
    </row>
    <row r="86" spans="1:19" ht="13.5" customHeight="1">
      <c r="A86" s="375"/>
      <c r="B86" s="354" t="s">
        <v>231</v>
      </c>
      <c r="C86" s="268">
        <v>94</v>
      </c>
      <c r="D86" s="267">
        <v>1973</v>
      </c>
      <c r="E86" s="19">
        <v>72.800019</v>
      </c>
      <c r="F86" s="19">
        <v>8.925</v>
      </c>
      <c r="G86" s="19">
        <v>14.4</v>
      </c>
      <c r="H86" s="19">
        <v>49.475019</v>
      </c>
      <c r="I86" s="21">
        <v>4519.38</v>
      </c>
      <c r="J86" s="28">
        <v>49.475019</v>
      </c>
      <c r="K86" s="113">
        <v>4519.38</v>
      </c>
      <c r="L86" s="114">
        <v>0.01094730228482668</v>
      </c>
      <c r="M86" s="108">
        <v>274.2</v>
      </c>
      <c r="N86" s="108">
        <v>3.2719078122844287</v>
      </c>
      <c r="O86" s="108">
        <f>L86*60*1000</f>
        <v>656.8381370896008</v>
      </c>
      <c r="P86" s="109">
        <f>N86*60</f>
        <v>196.31446873706574</v>
      </c>
      <c r="R86" s="164"/>
      <c r="S86" s="164"/>
    </row>
    <row r="87" spans="1:19" ht="24.75" customHeight="1">
      <c r="A87" s="375"/>
      <c r="B87" s="352" t="s">
        <v>446</v>
      </c>
      <c r="C87" s="27">
        <v>20</v>
      </c>
      <c r="D87" s="27" t="s">
        <v>10</v>
      </c>
      <c r="E87" s="19">
        <v>19.422</v>
      </c>
      <c r="F87" s="19">
        <v>1.887</v>
      </c>
      <c r="G87" s="19">
        <v>3.2</v>
      </c>
      <c r="H87" s="19">
        <v>14.335</v>
      </c>
      <c r="I87" s="21">
        <v>1299.65</v>
      </c>
      <c r="J87" s="19">
        <v>14.335</v>
      </c>
      <c r="K87" s="21">
        <v>1299.65</v>
      </c>
      <c r="L87" s="179">
        <v>0.011029892663409379</v>
      </c>
      <c r="M87" s="19">
        <v>230.86</v>
      </c>
      <c r="N87" s="19">
        <v>2.546383080060016</v>
      </c>
      <c r="O87" s="19">
        <v>661.7935598045627</v>
      </c>
      <c r="P87" s="16">
        <v>152.78298480360095</v>
      </c>
      <c r="Q87" s="6"/>
      <c r="R87" s="164"/>
      <c r="S87" s="164"/>
    </row>
    <row r="88" spans="1:22" ht="24" customHeight="1">
      <c r="A88" s="375"/>
      <c r="B88" s="352" t="s">
        <v>148</v>
      </c>
      <c r="C88" s="27">
        <v>58</v>
      </c>
      <c r="D88" s="27">
        <v>2007</v>
      </c>
      <c r="E88" s="19">
        <v>56.927</v>
      </c>
      <c r="F88" s="19">
        <v>10.35963</v>
      </c>
      <c r="G88" s="19">
        <v>4.64</v>
      </c>
      <c r="H88" s="19">
        <v>41.92737</v>
      </c>
      <c r="I88" s="21">
        <v>3797.15</v>
      </c>
      <c r="J88" s="19">
        <v>41.927341</v>
      </c>
      <c r="K88" s="21">
        <v>3797.15</v>
      </c>
      <c r="L88" s="179">
        <f>J88/K88</f>
        <v>0.011041792133573864</v>
      </c>
      <c r="M88" s="19">
        <v>229.99</v>
      </c>
      <c r="N88" s="108">
        <f>L88*M88</f>
        <v>2.539501772800653</v>
      </c>
      <c r="O88" s="108">
        <f>L88*60*1000</f>
        <v>662.5075280144318</v>
      </c>
      <c r="P88" s="109">
        <f>N88*60</f>
        <v>152.37010636803916</v>
      </c>
      <c r="Q88" s="164"/>
      <c r="R88" s="164"/>
      <c r="S88" s="164"/>
      <c r="T88" s="14"/>
      <c r="U88" s="12"/>
      <c r="V88" s="12"/>
    </row>
    <row r="89" spans="1:19" ht="22.5">
      <c r="A89" s="375"/>
      <c r="B89" s="352" t="s">
        <v>484</v>
      </c>
      <c r="C89" s="27">
        <v>20</v>
      </c>
      <c r="D89" s="27" t="s">
        <v>10</v>
      </c>
      <c r="E89" s="19">
        <v>16.974</v>
      </c>
      <c r="F89" s="108">
        <v>2.142</v>
      </c>
      <c r="G89" s="108">
        <v>3.2</v>
      </c>
      <c r="H89" s="108">
        <v>11.632</v>
      </c>
      <c r="I89" s="113">
        <v>1053.14</v>
      </c>
      <c r="J89" s="108">
        <v>11.632</v>
      </c>
      <c r="K89" s="113">
        <v>1053.14</v>
      </c>
      <c r="L89" s="114">
        <v>0.011045065233492222</v>
      </c>
      <c r="M89" s="108">
        <v>185.5</v>
      </c>
      <c r="N89" s="344">
        <v>2.0488596008128073</v>
      </c>
      <c r="O89" s="108">
        <v>662.7039140095334</v>
      </c>
      <c r="P89" s="109">
        <v>122.93157604876843</v>
      </c>
      <c r="R89" s="164"/>
      <c r="S89" s="164"/>
    </row>
    <row r="90" spans="1:25" ht="22.5">
      <c r="A90" s="375"/>
      <c r="B90" s="353" t="s">
        <v>403</v>
      </c>
      <c r="C90" s="209">
        <v>10</v>
      </c>
      <c r="D90" s="209" t="s">
        <v>56</v>
      </c>
      <c r="E90" s="218">
        <v>10.16</v>
      </c>
      <c r="F90" s="218">
        <v>1.41</v>
      </c>
      <c r="G90" s="218">
        <v>1.6</v>
      </c>
      <c r="H90" s="218">
        <v>7.15</v>
      </c>
      <c r="I90" s="219">
        <v>642</v>
      </c>
      <c r="J90" s="218">
        <v>7.15</v>
      </c>
      <c r="K90" s="219">
        <v>642</v>
      </c>
      <c r="L90" s="220">
        <v>0.0111</v>
      </c>
      <c r="M90" s="218">
        <v>200.3</v>
      </c>
      <c r="N90" s="218">
        <v>2.23</v>
      </c>
      <c r="O90" s="218">
        <v>666</v>
      </c>
      <c r="P90" s="221">
        <v>133.8</v>
      </c>
      <c r="Q90" s="210"/>
      <c r="R90" s="217"/>
      <c r="S90" s="217"/>
      <c r="T90" s="210"/>
      <c r="U90" s="210"/>
      <c r="V90" s="210"/>
      <c r="W90" s="210"/>
      <c r="X90" s="210"/>
      <c r="Y90" s="210"/>
    </row>
    <row r="91" spans="1:19" ht="22.5">
      <c r="A91" s="375"/>
      <c r="B91" s="352" t="s">
        <v>447</v>
      </c>
      <c r="C91" s="27">
        <v>45</v>
      </c>
      <c r="D91" s="27" t="s">
        <v>10</v>
      </c>
      <c r="E91" s="19">
        <v>37.563</v>
      </c>
      <c r="F91" s="19">
        <v>4.539</v>
      </c>
      <c r="G91" s="19">
        <v>7.2</v>
      </c>
      <c r="H91" s="19">
        <v>25.824</v>
      </c>
      <c r="I91" s="21">
        <v>2324.67</v>
      </c>
      <c r="J91" s="19">
        <v>25.824</v>
      </c>
      <c r="K91" s="21">
        <v>2324.67</v>
      </c>
      <c r="L91" s="179">
        <v>0.011108673489140394</v>
      </c>
      <c r="M91" s="19">
        <v>230.86</v>
      </c>
      <c r="N91" s="19">
        <v>2.5645705790499296</v>
      </c>
      <c r="O91" s="19">
        <v>666.5204093484236</v>
      </c>
      <c r="P91" s="16">
        <v>153.87423474299578</v>
      </c>
      <c r="Q91" s="6"/>
      <c r="R91" s="164"/>
      <c r="S91" s="164"/>
    </row>
    <row r="92" spans="1:19" ht="12.75">
      <c r="A92" s="375"/>
      <c r="B92" s="354" t="s">
        <v>188</v>
      </c>
      <c r="C92" s="27">
        <v>38</v>
      </c>
      <c r="D92" s="27">
        <v>2004</v>
      </c>
      <c r="E92" s="28">
        <v>33.38</v>
      </c>
      <c r="F92" s="28">
        <v>4.18</v>
      </c>
      <c r="G92" s="28">
        <v>3.04</v>
      </c>
      <c r="H92" s="28">
        <v>26.160000000000004</v>
      </c>
      <c r="I92" s="29">
        <v>2350</v>
      </c>
      <c r="J92" s="28">
        <v>26.16</v>
      </c>
      <c r="K92" s="29">
        <v>2350</v>
      </c>
      <c r="L92" s="30">
        <v>0.011131914893617022</v>
      </c>
      <c r="M92" s="28">
        <v>255.93200000000004</v>
      </c>
      <c r="N92" s="28">
        <v>2.849013242553192</v>
      </c>
      <c r="O92" s="19">
        <v>667.9148936170212</v>
      </c>
      <c r="P92" s="104">
        <v>170.94079455319152</v>
      </c>
      <c r="R92" s="164"/>
      <c r="S92" s="164"/>
    </row>
    <row r="93" spans="1:19" ht="22.5">
      <c r="A93" s="375"/>
      <c r="B93" s="352" t="s">
        <v>189</v>
      </c>
      <c r="C93" s="27">
        <v>51</v>
      </c>
      <c r="D93" s="27">
        <v>2005</v>
      </c>
      <c r="E93" s="28">
        <v>44.54</v>
      </c>
      <c r="F93" s="28">
        <v>6.22</v>
      </c>
      <c r="G93" s="28">
        <v>4.08</v>
      </c>
      <c r="H93" s="28">
        <v>34.24</v>
      </c>
      <c r="I93" s="29">
        <v>3074</v>
      </c>
      <c r="J93" s="28">
        <v>33.43802212101497</v>
      </c>
      <c r="K93" s="29">
        <v>3002</v>
      </c>
      <c r="L93" s="30">
        <v>0.011138581652569942</v>
      </c>
      <c r="M93" s="28">
        <v>255.93200000000004</v>
      </c>
      <c r="N93" s="28">
        <v>2.850719479505531</v>
      </c>
      <c r="O93" s="19">
        <v>668.3148991541965</v>
      </c>
      <c r="P93" s="104">
        <v>171.04316877033187</v>
      </c>
      <c r="R93" s="164"/>
      <c r="S93" s="164"/>
    </row>
    <row r="94" spans="1:19" ht="12.75">
      <c r="A94" s="375"/>
      <c r="B94" s="354" t="s">
        <v>448</v>
      </c>
      <c r="C94" s="27">
        <v>60</v>
      </c>
      <c r="D94" s="27">
        <v>1964</v>
      </c>
      <c r="E94" s="19">
        <v>44.769</v>
      </c>
      <c r="F94" s="19">
        <v>4.555</v>
      </c>
      <c r="G94" s="19">
        <v>9.28</v>
      </c>
      <c r="H94" s="19">
        <v>30.934</v>
      </c>
      <c r="I94" s="21">
        <v>2766.66</v>
      </c>
      <c r="J94" s="19">
        <v>30.934</v>
      </c>
      <c r="K94" s="21">
        <v>2766.66</v>
      </c>
      <c r="L94" s="179">
        <v>0.011180990797568189</v>
      </c>
      <c r="M94" s="19">
        <v>230.86</v>
      </c>
      <c r="N94" s="19">
        <v>2.581265897508187</v>
      </c>
      <c r="O94" s="19">
        <v>670.8594478540913</v>
      </c>
      <c r="P94" s="16">
        <v>154.87595385049121</v>
      </c>
      <c r="Q94" s="6"/>
      <c r="R94" s="164"/>
      <c r="S94" s="164"/>
    </row>
    <row r="95" spans="1:19" ht="12.75">
      <c r="A95" s="375"/>
      <c r="B95" s="354" t="s">
        <v>449</v>
      </c>
      <c r="C95" s="27">
        <v>60</v>
      </c>
      <c r="D95" s="27">
        <v>1963</v>
      </c>
      <c r="E95" s="19">
        <v>44.997</v>
      </c>
      <c r="F95" s="19">
        <v>5.116</v>
      </c>
      <c r="G95" s="19">
        <v>9.12</v>
      </c>
      <c r="H95" s="19">
        <v>30.761</v>
      </c>
      <c r="I95" s="21">
        <v>2745.45</v>
      </c>
      <c r="J95" s="19">
        <v>30.761</v>
      </c>
      <c r="K95" s="21">
        <v>2745.45</v>
      </c>
      <c r="L95" s="179">
        <v>0.011204356298603144</v>
      </c>
      <c r="M95" s="19">
        <v>230.86</v>
      </c>
      <c r="N95" s="19">
        <v>2.586660103808119</v>
      </c>
      <c r="O95" s="19">
        <v>672.2613779161886</v>
      </c>
      <c r="P95" s="16">
        <v>155.19960622848714</v>
      </c>
      <c r="Q95" s="6"/>
      <c r="R95" s="164"/>
      <c r="S95" s="164"/>
    </row>
    <row r="96" spans="1:22" ht="12.75">
      <c r="A96" s="375"/>
      <c r="B96" s="354" t="s">
        <v>149</v>
      </c>
      <c r="C96" s="27">
        <v>56</v>
      </c>
      <c r="D96" s="27">
        <v>2008</v>
      </c>
      <c r="E96" s="19">
        <v>48.513</v>
      </c>
      <c r="F96" s="19">
        <v>9.227255</v>
      </c>
      <c r="G96" s="19">
        <v>4.48</v>
      </c>
      <c r="H96" s="19">
        <v>34.805744000000004</v>
      </c>
      <c r="I96" s="21">
        <v>3105.9</v>
      </c>
      <c r="J96" s="19">
        <v>34.805714</v>
      </c>
      <c r="K96" s="21">
        <v>3105.9</v>
      </c>
      <c r="L96" s="179">
        <f>J96/K96</f>
        <v>0.011206321517112592</v>
      </c>
      <c r="M96" s="19">
        <v>229.99</v>
      </c>
      <c r="N96" s="108">
        <f>L96*M96</f>
        <v>2.5773418857207253</v>
      </c>
      <c r="O96" s="108">
        <f>L96*60*1000</f>
        <v>672.3792910267555</v>
      </c>
      <c r="P96" s="109">
        <f>N96*60</f>
        <v>154.6405131432435</v>
      </c>
      <c r="Q96" s="164"/>
      <c r="R96" s="164"/>
      <c r="S96" s="164"/>
      <c r="T96" s="14"/>
      <c r="U96" s="12"/>
      <c r="V96" s="12"/>
    </row>
    <row r="97" spans="1:19" ht="12.75" customHeight="1">
      <c r="A97" s="375"/>
      <c r="B97" s="354" t="s">
        <v>190</v>
      </c>
      <c r="C97" s="27">
        <v>60</v>
      </c>
      <c r="D97" s="27">
        <v>1965</v>
      </c>
      <c r="E97" s="28">
        <v>46.84</v>
      </c>
      <c r="F97" s="28">
        <v>6.33</v>
      </c>
      <c r="G97" s="28">
        <v>9.52</v>
      </c>
      <c r="H97" s="28">
        <v>30.990000000000006</v>
      </c>
      <c r="I97" s="29">
        <v>2709</v>
      </c>
      <c r="J97" s="28">
        <v>30.990000000000006</v>
      </c>
      <c r="K97" s="29">
        <v>2709</v>
      </c>
      <c r="L97" s="30">
        <v>0.011439645625692139</v>
      </c>
      <c r="M97" s="28">
        <v>265.19700000000006</v>
      </c>
      <c r="N97" s="28">
        <v>3.033759700996679</v>
      </c>
      <c r="O97" s="19">
        <v>686.3787375415284</v>
      </c>
      <c r="P97" s="104">
        <v>182.02558205980074</v>
      </c>
      <c r="R97" s="164"/>
      <c r="S97" s="164"/>
    </row>
    <row r="98" spans="1:19" ht="22.5">
      <c r="A98" s="375"/>
      <c r="B98" s="356" t="s">
        <v>331</v>
      </c>
      <c r="C98" s="27">
        <v>88</v>
      </c>
      <c r="D98" s="27">
        <v>2007</v>
      </c>
      <c r="E98" s="108">
        <v>76.64</v>
      </c>
      <c r="F98" s="108">
        <v>0</v>
      </c>
      <c r="G98" s="108">
        <v>0</v>
      </c>
      <c r="H98" s="108">
        <v>76.64</v>
      </c>
      <c r="I98" s="113">
        <v>6315.31</v>
      </c>
      <c r="J98" s="108">
        <v>64.18</v>
      </c>
      <c r="K98" s="113">
        <v>5593.78</v>
      </c>
      <c r="L98" s="114">
        <v>0.011473458019443026</v>
      </c>
      <c r="M98" s="108">
        <v>225.63</v>
      </c>
      <c r="N98" s="108">
        <v>2.58875633292693</v>
      </c>
      <c r="O98" s="108">
        <v>688.4074811665815</v>
      </c>
      <c r="P98" s="109">
        <v>155.32537997561582</v>
      </c>
      <c r="R98" s="164"/>
      <c r="S98" s="164"/>
    </row>
    <row r="99" spans="1:22" ht="12.75">
      <c r="A99" s="375"/>
      <c r="B99" s="354" t="s">
        <v>150</v>
      </c>
      <c r="C99" s="27">
        <v>64</v>
      </c>
      <c r="D99" s="27">
        <v>2006</v>
      </c>
      <c r="E99" s="19">
        <v>54.718</v>
      </c>
      <c r="F99" s="19">
        <v>10.873972</v>
      </c>
      <c r="G99" s="19">
        <v>5.12</v>
      </c>
      <c r="H99" s="19">
        <v>38.724029</v>
      </c>
      <c r="I99" s="21">
        <v>3331.9</v>
      </c>
      <c r="J99" s="19">
        <v>38.723992</v>
      </c>
      <c r="K99" s="21">
        <v>3331.9</v>
      </c>
      <c r="L99" s="179">
        <f>J99/K99</f>
        <v>0.011622195143911883</v>
      </c>
      <c r="M99" s="19">
        <v>229.99</v>
      </c>
      <c r="N99" s="108">
        <f>L99*M99</f>
        <v>2.672988661148294</v>
      </c>
      <c r="O99" s="108">
        <f>L99*60*1000</f>
        <v>697.331708634713</v>
      </c>
      <c r="P99" s="109">
        <f>N99*60</f>
        <v>160.37931966889764</v>
      </c>
      <c r="Q99" s="164"/>
      <c r="R99" s="164"/>
      <c r="S99" s="164"/>
      <c r="T99" s="14"/>
      <c r="U99" s="12"/>
      <c r="V99" s="12"/>
    </row>
    <row r="100" spans="1:19" ht="12.75">
      <c r="A100" s="375"/>
      <c r="B100" s="354" t="s">
        <v>232</v>
      </c>
      <c r="C100" s="268">
        <v>20</v>
      </c>
      <c r="D100" s="267">
        <v>1976</v>
      </c>
      <c r="E100" s="19">
        <v>26.707</v>
      </c>
      <c r="F100" s="19">
        <v>3.5700000000000003</v>
      </c>
      <c r="G100" s="19">
        <v>3.04</v>
      </c>
      <c r="H100" s="19">
        <v>20.097</v>
      </c>
      <c r="I100" s="21">
        <v>1720.29</v>
      </c>
      <c r="J100" s="28">
        <v>20.097</v>
      </c>
      <c r="K100" s="113">
        <v>1720.29</v>
      </c>
      <c r="L100" s="114">
        <v>0.011682332629963554</v>
      </c>
      <c r="M100" s="108">
        <v>271.6</v>
      </c>
      <c r="N100" s="108">
        <v>3.458484481104931</v>
      </c>
      <c r="O100" s="108">
        <f>L100*60*1000</f>
        <v>700.9399577978132</v>
      </c>
      <c r="P100" s="109">
        <f>N100*60</f>
        <v>207.50906886629585</v>
      </c>
      <c r="R100" s="164"/>
      <c r="S100" s="164"/>
    </row>
    <row r="101" spans="1:19" ht="12.75">
      <c r="A101" s="375"/>
      <c r="B101" s="354" t="s">
        <v>233</v>
      </c>
      <c r="C101" s="27">
        <v>40</v>
      </c>
      <c r="D101" s="27">
        <v>2009</v>
      </c>
      <c r="E101" s="19">
        <v>36.339997000000004</v>
      </c>
      <c r="F101" s="19">
        <v>7.0889999999999995</v>
      </c>
      <c r="G101" s="19">
        <v>3.2</v>
      </c>
      <c r="H101" s="19">
        <v>26.050997000000002</v>
      </c>
      <c r="I101" s="21">
        <v>2225.68</v>
      </c>
      <c r="J101" s="28">
        <v>26.050997000000002</v>
      </c>
      <c r="K101" s="21">
        <v>2225.68</v>
      </c>
      <c r="L101" s="179">
        <v>0.011704736080658498</v>
      </c>
      <c r="M101" s="19">
        <v>274.2</v>
      </c>
      <c r="N101" s="108">
        <v>3.498288110315051</v>
      </c>
      <c r="O101" s="108">
        <f>L101*60*1000</f>
        <v>702.2841648395098</v>
      </c>
      <c r="P101" s="109">
        <f>N101*60</f>
        <v>209.89728661890305</v>
      </c>
      <c r="R101" s="164"/>
      <c r="S101" s="164"/>
    </row>
    <row r="102" spans="1:19" ht="12.75">
      <c r="A102" s="375"/>
      <c r="B102" s="354" t="s">
        <v>234</v>
      </c>
      <c r="C102" s="27">
        <v>20</v>
      </c>
      <c r="D102" s="27">
        <v>1983</v>
      </c>
      <c r="E102" s="19">
        <v>18.662005</v>
      </c>
      <c r="F102" s="19">
        <v>2.346</v>
      </c>
      <c r="G102" s="19">
        <v>3.2</v>
      </c>
      <c r="H102" s="19">
        <v>13.116005000000001</v>
      </c>
      <c r="I102" s="21">
        <v>1111</v>
      </c>
      <c r="J102" s="28">
        <v>13.116005000000001</v>
      </c>
      <c r="K102" s="21">
        <v>1111</v>
      </c>
      <c r="L102" s="179">
        <v>0.011805585058505852</v>
      </c>
      <c r="M102" s="19">
        <v>274.2</v>
      </c>
      <c r="N102" s="108">
        <v>3.5284296511161117</v>
      </c>
      <c r="O102" s="108">
        <f>L102*60*1000</f>
        <v>708.3351035103511</v>
      </c>
      <c r="P102" s="109">
        <f>N102*60</f>
        <v>211.7057790669667</v>
      </c>
      <c r="R102" s="164"/>
      <c r="S102" s="164"/>
    </row>
    <row r="103" spans="1:19" ht="12.75">
      <c r="A103" s="375"/>
      <c r="B103" s="354" t="s">
        <v>922</v>
      </c>
      <c r="C103" s="267">
        <v>36</v>
      </c>
      <c r="D103" s="267">
        <v>2007</v>
      </c>
      <c r="E103" s="19">
        <v>60.084</v>
      </c>
      <c r="F103" s="19">
        <v>2.958</v>
      </c>
      <c r="G103" s="19">
        <v>4.48</v>
      </c>
      <c r="H103" s="19">
        <v>52.646</v>
      </c>
      <c r="I103" s="21">
        <v>4060.12</v>
      </c>
      <c r="J103" s="28">
        <v>30.77</v>
      </c>
      <c r="K103" s="113">
        <v>2601.39</v>
      </c>
      <c r="L103" s="114">
        <v>0.01183</v>
      </c>
      <c r="M103" s="108">
        <v>292.447</v>
      </c>
      <c r="N103" s="108">
        <v>3.24</v>
      </c>
      <c r="O103" s="108">
        <f>L103*60*1000</f>
        <v>709.8</v>
      </c>
      <c r="P103" s="109">
        <f>N103*60</f>
        <v>194.4</v>
      </c>
      <c r="R103" s="164"/>
      <c r="S103" s="164"/>
    </row>
    <row r="104" spans="1:25" ht="22.5">
      <c r="A104" s="375"/>
      <c r="B104" s="355" t="s">
        <v>524</v>
      </c>
      <c r="C104" s="209">
        <v>12</v>
      </c>
      <c r="D104" s="209">
        <v>1962</v>
      </c>
      <c r="E104" s="226">
        <v>8.7</v>
      </c>
      <c r="F104" s="226">
        <v>0.453</v>
      </c>
      <c r="G104" s="226">
        <v>1.92</v>
      </c>
      <c r="H104" s="226">
        <v>6.327</v>
      </c>
      <c r="I104" s="227">
        <v>533.7</v>
      </c>
      <c r="J104" s="226">
        <v>6.327</v>
      </c>
      <c r="K104" s="228">
        <v>533.7</v>
      </c>
      <c r="L104" s="229">
        <v>0.011854</v>
      </c>
      <c r="M104" s="226">
        <v>226.284</v>
      </c>
      <c r="N104" s="226">
        <v>2.68</v>
      </c>
      <c r="O104" s="226">
        <v>711.24</v>
      </c>
      <c r="P104" s="230">
        <v>160.8</v>
      </c>
      <c r="Q104" s="210"/>
      <c r="R104" s="217"/>
      <c r="S104" s="217"/>
      <c r="T104" s="210"/>
      <c r="U104" s="210"/>
      <c r="V104" s="210"/>
      <c r="W104" s="210"/>
      <c r="X104" s="210"/>
      <c r="Y104" s="210"/>
    </row>
    <row r="105" spans="1:22" ht="12.75">
      <c r="A105" s="375"/>
      <c r="B105" s="354" t="s">
        <v>151</v>
      </c>
      <c r="C105" s="27">
        <v>45</v>
      </c>
      <c r="D105" s="27">
        <v>2001</v>
      </c>
      <c r="E105" s="19">
        <v>51.342</v>
      </c>
      <c r="F105" s="19">
        <v>6.9615</v>
      </c>
      <c r="G105" s="19">
        <v>7.12</v>
      </c>
      <c r="H105" s="19">
        <v>37.2605</v>
      </c>
      <c r="I105" s="21">
        <v>3135.61</v>
      </c>
      <c r="J105" s="19">
        <v>37.2605</v>
      </c>
      <c r="K105" s="21">
        <v>3135.61</v>
      </c>
      <c r="L105" s="179">
        <f>J105/K105</f>
        <v>0.011883014788191133</v>
      </c>
      <c r="M105" s="19">
        <v>229.99</v>
      </c>
      <c r="N105" s="108">
        <f>L105*M105</f>
        <v>2.732974571136079</v>
      </c>
      <c r="O105" s="108">
        <f>L105*60*1000</f>
        <v>712.980887291468</v>
      </c>
      <c r="P105" s="109">
        <f>N105*60</f>
        <v>163.97847426816475</v>
      </c>
      <c r="Q105" s="164"/>
      <c r="R105" s="164"/>
      <c r="S105" s="164"/>
      <c r="T105" s="14"/>
      <c r="U105" s="12"/>
      <c r="V105" s="12"/>
    </row>
    <row r="106" spans="1:25" ht="12.75" customHeight="1">
      <c r="A106" s="375"/>
      <c r="B106" s="355" t="s">
        <v>525</v>
      </c>
      <c r="C106" s="209">
        <v>30</v>
      </c>
      <c r="D106" s="209">
        <v>2000</v>
      </c>
      <c r="E106" s="226">
        <v>25</v>
      </c>
      <c r="F106" s="226">
        <v>3.309</v>
      </c>
      <c r="G106" s="226">
        <v>4.8</v>
      </c>
      <c r="H106" s="226">
        <v>16.891</v>
      </c>
      <c r="I106" s="227">
        <v>1411.56</v>
      </c>
      <c r="J106" s="226">
        <v>16.891</v>
      </c>
      <c r="K106" s="228">
        <v>1411.56</v>
      </c>
      <c r="L106" s="229">
        <v>0.01197</v>
      </c>
      <c r="M106" s="226">
        <v>226.284</v>
      </c>
      <c r="N106" s="226">
        <v>2.71</v>
      </c>
      <c r="O106" s="226">
        <v>718.1999999999999</v>
      </c>
      <c r="P106" s="230">
        <v>162.6</v>
      </c>
      <c r="Q106" s="210"/>
      <c r="R106" s="217"/>
      <c r="S106" s="217"/>
      <c r="T106" s="210"/>
      <c r="U106" s="210"/>
      <c r="V106" s="210"/>
      <c r="W106" s="210"/>
      <c r="X106" s="210"/>
      <c r="Y106" s="210"/>
    </row>
    <row r="107" spans="1:19" ht="12.75" customHeight="1">
      <c r="A107" s="375"/>
      <c r="B107" s="354" t="s">
        <v>450</v>
      </c>
      <c r="C107" s="27">
        <v>60</v>
      </c>
      <c r="D107" s="27">
        <v>1965</v>
      </c>
      <c r="E107" s="19">
        <v>47.808</v>
      </c>
      <c r="F107" s="19">
        <v>5.867</v>
      </c>
      <c r="G107" s="19">
        <v>9.6</v>
      </c>
      <c r="H107" s="19">
        <v>32.341</v>
      </c>
      <c r="I107" s="21">
        <v>2701.06</v>
      </c>
      <c r="J107" s="19">
        <v>32.341</v>
      </c>
      <c r="K107" s="21">
        <v>2701.06</v>
      </c>
      <c r="L107" s="179">
        <v>0.01197344746136702</v>
      </c>
      <c r="M107" s="19">
        <v>230.86</v>
      </c>
      <c r="N107" s="19">
        <v>2.764214027826113</v>
      </c>
      <c r="O107" s="19">
        <v>718.4068476820212</v>
      </c>
      <c r="P107" s="16">
        <v>165.85284166956677</v>
      </c>
      <c r="Q107" s="6"/>
      <c r="R107" s="164"/>
      <c r="S107" s="164"/>
    </row>
    <row r="108" spans="1:19" ht="13.5" customHeight="1" thickBot="1">
      <c r="A108" s="376"/>
      <c r="B108" s="398" t="s">
        <v>960</v>
      </c>
      <c r="C108" s="103">
        <v>60</v>
      </c>
      <c r="D108" s="103">
        <v>1968</v>
      </c>
      <c r="E108" s="152">
        <v>45.46</v>
      </c>
      <c r="F108" s="152">
        <v>6.24</v>
      </c>
      <c r="G108" s="152">
        <v>6.699999999999996</v>
      </c>
      <c r="H108" s="152">
        <v>32.52</v>
      </c>
      <c r="I108" s="166">
        <v>2715</v>
      </c>
      <c r="J108" s="152">
        <v>32.52</v>
      </c>
      <c r="K108" s="166">
        <v>2715</v>
      </c>
      <c r="L108" s="154">
        <v>0.011977900552486188</v>
      </c>
      <c r="M108" s="152">
        <v>255.93200000000004</v>
      </c>
      <c r="N108" s="152">
        <v>3.0655280441988957</v>
      </c>
      <c r="O108" s="161">
        <v>718.6740331491714</v>
      </c>
      <c r="P108" s="105">
        <v>183.93168265193376</v>
      </c>
      <c r="R108" s="164"/>
      <c r="S108" s="164"/>
    </row>
    <row r="109" spans="1:19" ht="24" customHeight="1">
      <c r="A109" s="374" t="s">
        <v>29</v>
      </c>
      <c r="B109" s="395" t="s">
        <v>483</v>
      </c>
      <c r="C109" s="25">
        <v>30</v>
      </c>
      <c r="D109" s="25" t="s">
        <v>10</v>
      </c>
      <c r="E109" s="144">
        <v>27.31</v>
      </c>
      <c r="F109" s="106">
        <v>2.859</v>
      </c>
      <c r="G109" s="106">
        <v>4.64</v>
      </c>
      <c r="H109" s="106">
        <v>19.811</v>
      </c>
      <c r="I109" s="111">
        <v>1637.55</v>
      </c>
      <c r="J109" s="106">
        <v>19.811</v>
      </c>
      <c r="K109" s="111">
        <v>1637.55</v>
      </c>
      <c r="L109" s="112">
        <v>0.012097951207596715</v>
      </c>
      <c r="M109" s="106">
        <v>183.1</v>
      </c>
      <c r="N109" s="106">
        <v>2.2151348661109584</v>
      </c>
      <c r="O109" s="106">
        <v>725.8770724558029</v>
      </c>
      <c r="P109" s="107">
        <v>132.9080919666575</v>
      </c>
      <c r="R109" s="164"/>
      <c r="S109" s="164"/>
    </row>
    <row r="110" spans="1:19" ht="12.75" customHeight="1">
      <c r="A110" s="375"/>
      <c r="B110" s="352" t="s">
        <v>191</v>
      </c>
      <c r="C110" s="27">
        <v>72</v>
      </c>
      <c r="D110" s="27">
        <v>2005</v>
      </c>
      <c r="E110" s="28">
        <v>85.82</v>
      </c>
      <c r="F110" s="28">
        <v>14.98</v>
      </c>
      <c r="G110" s="28">
        <v>5.84</v>
      </c>
      <c r="H110" s="28">
        <v>64.99999999999999</v>
      </c>
      <c r="I110" s="29">
        <v>5352</v>
      </c>
      <c r="J110" s="28">
        <v>64.99999999999999</v>
      </c>
      <c r="K110" s="29">
        <v>5352</v>
      </c>
      <c r="L110" s="30">
        <v>0.012144992526158443</v>
      </c>
      <c r="M110" s="28">
        <v>255.93200000000004</v>
      </c>
      <c r="N110" s="28">
        <v>3.1082922272047835</v>
      </c>
      <c r="O110" s="19">
        <v>728.6995515695066</v>
      </c>
      <c r="P110" s="104">
        <v>186.497533632287</v>
      </c>
      <c r="R110" s="164"/>
      <c r="S110" s="164"/>
    </row>
    <row r="111" spans="1:19" ht="12.75" customHeight="1">
      <c r="A111" s="375"/>
      <c r="B111" s="354" t="s">
        <v>235</v>
      </c>
      <c r="C111" s="27">
        <v>28</v>
      </c>
      <c r="D111" s="27">
        <v>1975</v>
      </c>
      <c r="E111" s="19">
        <v>35.839</v>
      </c>
      <c r="F111" s="19">
        <v>11.54334</v>
      </c>
      <c r="G111" s="19">
        <v>4.8</v>
      </c>
      <c r="H111" s="19">
        <v>19.49566</v>
      </c>
      <c r="I111" s="21">
        <v>1583.18</v>
      </c>
      <c r="J111" s="28">
        <v>17.104976</v>
      </c>
      <c r="K111" s="21">
        <v>1389.04</v>
      </c>
      <c r="L111" s="179">
        <v>0.012314242930369177</v>
      </c>
      <c r="M111" s="19">
        <v>274.2</v>
      </c>
      <c r="N111" s="108">
        <v>3.680456298542879</v>
      </c>
      <c r="O111" s="108">
        <f>L111*60*1000</f>
        <v>738.8545758221507</v>
      </c>
      <c r="P111" s="109">
        <f>N111*60</f>
        <v>220.82737791257273</v>
      </c>
      <c r="R111" s="164"/>
      <c r="S111" s="164"/>
    </row>
    <row r="112" spans="1:19" ht="12.75" customHeight="1">
      <c r="A112" s="375"/>
      <c r="B112" s="354" t="s">
        <v>192</v>
      </c>
      <c r="C112" s="27">
        <v>118</v>
      </c>
      <c r="D112" s="27">
        <v>2007</v>
      </c>
      <c r="E112" s="28">
        <v>134.22</v>
      </c>
      <c r="F112" s="28">
        <v>17.95</v>
      </c>
      <c r="G112" s="28">
        <v>20.48</v>
      </c>
      <c r="H112" s="28">
        <v>95.78999999999999</v>
      </c>
      <c r="I112" s="29">
        <v>7755</v>
      </c>
      <c r="J112" s="28">
        <v>86.39010444874273</v>
      </c>
      <c r="K112" s="29">
        <v>6994</v>
      </c>
      <c r="L112" s="30">
        <v>0.012352030947775627</v>
      </c>
      <c r="M112" s="28">
        <v>255.93200000000004</v>
      </c>
      <c r="N112" s="28">
        <v>3.161279984526112</v>
      </c>
      <c r="O112" s="19">
        <v>741.1218568665377</v>
      </c>
      <c r="P112" s="104">
        <v>189.67679907156676</v>
      </c>
      <c r="R112" s="164"/>
      <c r="S112" s="164"/>
    </row>
    <row r="113" spans="1:19" ht="12.75" customHeight="1">
      <c r="A113" s="375"/>
      <c r="B113" s="352" t="s">
        <v>296</v>
      </c>
      <c r="C113" s="27">
        <v>55</v>
      </c>
      <c r="D113" s="27">
        <v>2006</v>
      </c>
      <c r="E113" s="28">
        <v>52.49</v>
      </c>
      <c r="F113" s="28">
        <v>9</v>
      </c>
      <c r="G113" s="28">
        <v>4.4</v>
      </c>
      <c r="H113" s="28">
        <v>39.09</v>
      </c>
      <c r="I113" s="151">
        <v>3151.06</v>
      </c>
      <c r="J113" s="28">
        <v>39.09</v>
      </c>
      <c r="K113" s="151">
        <v>3151.06</v>
      </c>
      <c r="L113" s="30">
        <v>0.01241</v>
      </c>
      <c r="M113" s="28">
        <v>211.5</v>
      </c>
      <c r="N113" s="28">
        <v>2.6060999999999996</v>
      </c>
      <c r="O113" s="19">
        <v>744.5999999999999</v>
      </c>
      <c r="P113" s="104">
        <v>156.36599999999999</v>
      </c>
      <c r="R113" s="164"/>
      <c r="S113" s="164"/>
    </row>
    <row r="114" spans="1:19" ht="23.25" customHeight="1">
      <c r="A114" s="375"/>
      <c r="B114" s="352" t="s">
        <v>297</v>
      </c>
      <c r="C114" s="27">
        <v>39</v>
      </c>
      <c r="D114" s="27">
        <v>1999</v>
      </c>
      <c r="E114" s="28">
        <v>70.202</v>
      </c>
      <c r="F114" s="28">
        <v>6.56</v>
      </c>
      <c r="G114" s="28">
        <v>3.04</v>
      </c>
      <c r="H114" s="28">
        <v>60.602</v>
      </c>
      <c r="I114" s="151">
        <v>3240.47</v>
      </c>
      <c r="J114" s="28">
        <v>60.602</v>
      </c>
      <c r="K114" s="151">
        <v>3240.47</v>
      </c>
      <c r="L114" s="30">
        <v>0.01245</v>
      </c>
      <c r="M114" s="28">
        <v>211.5</v>
      </c>
      <c r="N114" s="28">
        <v>2.6144999999999996</v>
      </c>
      <c r="O114" s="19">
        <v>747</v>
      </c>
      <c r="P114" s="104">
        <v>156.87</v>
      </c>
      <c r="R114" s="164"/>
      <c r="S114" s="164"/>
    </row>
    <row r="115" spans="1:25" ht="12.75" customHeight="1">
      <c r="A115" s="375"/>
      <c r="B115" s="360" t="s">
        <v>31</v>
      </c>
      <c r="C115" s="346"/>
      <c r="D115" s="346"/>
      <c r="E115" s="347">
        <v>1.5</v>
      </c>
      <c r="F115" s="347">
        <v>0</v>
      </c>
      <c r="G115" s="347">
        <v>0</v>
      </c>
      <c r="H115" s="347">
        <v>1.5</v>
      </c>
      <c r="I115" s="348"/>
      <c r="J115" s="347">
        <v>1.5</v>
      </c>
      <c r="K115" s="348">
        <v>120.18</v>
      </c>
      <c r="L115" s="349">
        <v>0.012481278082875686</v>
      </c>
      <c r="M115" s="347">
        <v>245.8</v>
      </c>
      <c r="N115" s="347">
        <v>3.0678981527708435</v>
      </c>
      <c r="O115" s="350">
        <v>748.8766849725412</v>
      </c>
      <c r="P115" s="361">
        <v>184.0738891662506</v>
      </c>
      <c r="Q115" s="184"/>
      <c r="R115" s="164"/>
      <c r="S115" s="164"/>
      <c r="T115" s="183"/>
      <c r="U115" s="183"/>
      <c r="V115" s="183"/>
      <c r="W115" s="183"/>
      <c r="X115" s="183"/>
      <c r="Y115" s="183"/>
    </row>
    <row r="116" spans="1:19" ht="12.75" customHeight="1">
      <c r="A116" s="375"/>
      <c r="B116" s="354" t="s">
        <v>481</v>
      </c>
      <c r="C116" s="27">
        <v>22</v>
      </c>
      <c r="D116" s="27">
        <v>2009</v>
      </c>
      <c r="E116" s="19">
        <v>28.4456</v>
      </c>
      <c r="F116" s="108">
        <v>1.8249</v>
      </c>
      <c r="G116" s="108">
        <v>1.04</v>
      </c>
      <c r="H116" s="108">
        <v>25.5807</v>
      </c>
      <c r="I116" s="113">
        <v>2046.35</v>
      </c>
      <c r="J116" s="108">
        <v>25.5807</v>
      </c>
      <c r="K116" s="113">
        <v>2046.35</v>
      </c>
      <c r="L116" s="114">
        <v>0.012500647494319153</v>
      </c>
      <c r="M116" s="108">
        <v>185.5</v>
      </c>
      <c r="N116" s="344">
        <v>2.318870110196203</v>
      </c>
      <c r="O116" s="108">
        <v>750.0388496591493</v>
      </c>
      <c r="P116" s="109">
        <v>139.13220661177218</v>
      </c>
      <c r="R116" s="164"/>
      <c r="S116" s="164"/>
    </row>
    <row r="117" spans="1:19" ht="12.75" customHeight="1">
      <c r="A117" s="375"/>
      <c r="B117" s="362" t="s">
        <v>332</v>
      </c>
      <c r="C117" s="27">
        <v>20</v>
      </c>
      <c r="D117" s="27" t="s">
        <v>55</v>
      </c>
      <c r="E117" s="108">
        <v>22.13</v>
      </c>
      <c r="F117" s="108">
        <v>4.05</v>
      </c>
      <c r="G117" s="108">
        <v>3.2</v>
      </c>
      <c r="H117" s="108">
        <v>14.88</v>
      </c>
      <c r="I117" s="113">
        <v>1189.16</v>
      </c>
      <c r="J117" s="108">
        <v>14.88</v>
      </c>
      <c r="K117" s="113">
        <v>1189.16</v>
      </c>
      <c r="L117" s="114">
        <v>0.01251303441084463</v>
      </c>
      <c r="M117" s="108">
        <v>225.63</v>
      </c>
      <c r="N117" s="108">
        <v>2.8233159541188737</v>
      </c>
      <c r="O117" s="108">
        <v>750.7820646506777</v>
      </c>
      <c r="P117" s="109">
        <v>169.39895724713242</v>
      </c>
      <c r="R117" s="164"/>
      <c r="S117" s="164"/>
    </row>
    <row r="118" spans="1:19" ht="23.25" customHeight="1">
      <c r="A118" s="375"/>
      <c r="B118" s="352" t="s">
        <v>482</v>
      </c>
      <c r="C118" s="27">
        <v>30</v>
      </c>
      <c r="D118" s="27" t="s">
        <v>10</v>
      </c>
      <c r="E118" s="19">
        <v>29</v>
      </c>
      <c r="F118" s="345">
        <v>2.6544</v>
      </c>
      <c r="G118" s="108">
        <v>4.8</v>
      </c>
      <c r="H118" s="108">
        <v>21.5456</v>
      </c>
      <c r="I118" s="113">
        <v>1712.83</v>
      </c>
      <c r="J118" s="108">
        <v>21.5456</v>
      </c>
      <c r="K118" s="113">
        <v>1712.83</v>
      </c>
      <c r="L118" s="114">
        <v>0.012578948290256476</v>
      </c>
      <c r="M118" s="108">
        <v>183.1</v>
      </c>
      <c r="N118" s="344">
        <v>2.303205431945961</v>
      </c>
      <c r="O118" s="108">
        <v>754.7368974153886</v>
      </c>
      <c r="P118" s="109">
        <v>138.19232591675765</v>
      </c>
      <c r="R118" s="164"/>
      <c r="S118" s="164"/>
    </row>
    <row r="119" spans="1:19" ht="24" customHeight="1">
      <c r="A119" s="375"/>
      <c r="B119" s="352" t="s">
        <v>193</v>
      </c>
      <c r="C119" s="27">
        <v>39</v>
      </c>
      <c r="D119" s="27">
        <v>2007</v>
      </c>
      <c r="E119" s="28">
        <v>39.26</v>
      </c>
      <c r="F119" s="28">
        <v>6.32</v>
      </c>
      <c r="G119" s="28">
        <v>3.12</v>
      </c>
      <c r="H119" s="28">
        <v>29.819999999999997</v>
      </c>
      <c r="I119" s="29">
        <v>2369</v>
      </c>
      <c r="J119" s="28">
        <v>29.82</v>
      </c>
      <c r="K119" s="29">
        <v>2369</v>
      </c>
      <c r="L119" s="30">
        <v>0.012587589700295483</v>
      </c>
      <c r="M119" s="28">
        <v>255.93200000000004</v>
      </c>
      <c r="N119" s="28">
        <v>3.221567007176024</v>
      </c>
      <c r="O119" s="19">
        <v>755.2553820177291</v>
      </c>
      <c r="P119" s="104">
        <v>193.2940204305615</v>
      </c>
      <c r="R119" s="164"/>
      <c r="S119" s="164"/>
    </row>
    <row r="120" spans="1:19" ht="12.75" customHeight="1">
      <c r="A120" s="375"/>
      <c r="B120" s="354" t="s">
        <v>886</v>
      </c>
      <c r="C120" s="27">
        <v>26</v>
      </c>
      <c r="D120" s="27">
        <v>2008</v>
      </c>
      <c r="E120" s="19">
        <v>19.8166</v>
      </c>
      <c r="F120" s="19">
        <v>1.071</v>
      </c>
      <c r="G120" s="19">
        <v>2.08</v>
      </c>
      <c r="H120" s="19">
        <v>16.6656</v>
      </c>
      <c r="I120" s="21">
        <v>1320.85</v>
      </c>
      <c r="J120" s="28">
        <v>16.6656</v>
      </c>
      <c r="K120" s="21">
        <v>1320.85</v>
      </c>
      <c r="L120" s="179">
        <v>0.012617329749782339</v>
      </c>
      <c r="M120" s="19">
        <v>261.5</v>
      </c>
      <c r="N120" s="108">
        <v>3.5963805852292094</v>
      </c>
      <c r="O120" s="108">
        <f>L120*60*1000</f>
        <v>757.0397849869404</v>
      </c>
      <c r="P120" s="109">
        <f>N120*60</f>
        <v>215.78283511375255</v>
      </c>
      <c r="Q120" s="6"/>
      <c r="R120" s="164"/>
      <c r="S120" s="164"/>
    </row>
    <row r="121" spans="1:19" ht="12.75" customHeight="1">
      <c r="A121" s="375"/>
      <c r="B121" s="354" t="s">
        <v>923</v>
      </c>
      <c r="C121" s="267">
        <v>20</v>
      </c>
      <c r="D121" s="267">
        <v>1975</v>
      </c>
      <c r="E121" s="19">
        <v>19.656</v>
      </c>
      <c r="F121" s="19">
        <v>1.9125</v>
      </c>
      <c r="G121" s="19">
        <v>3.2</v>
      </c>
      <c r="H121" s="19">
        <v>14.5435</v>
      </c>
      <c r="I121" s="21">
        <v>1147.89</v>
      </c>
      <c r="J121" s="28">
        <v>14.54</v>
      </c>
      <c r="K121" s="113">
        <v>1147.89</v>
      </c>
      <c r="L121" s="114">
        <v>0.01267</v>
      </c>
      <c r="M121" s="108">
        <v>274.135</v>
      </c>
      <c r="N121" s="108">
        <v>3.47</v>
      </c>
      <c r="O121" s="108">
        <f>L121*60*1000</f>
        <v>760.1999999999999</v>
      </c>
      <c r="P121" s="109">
        <f>N121*60</f>
        <v>208.20000000000002</v>
      </c>
      <c r="R121" s="164"/>
      <c r="S121" s="164"/>
    </row>
    <row r="122" spans="1:19" ht="13.5" customHeight="1">
      <c r="A122" s="375"/>
      <c r="B122" s="354" t="s">
        <v>236</v>
      </c>
      <c r="C122" s="27">
        <v>39</v>
      </c>
      <c r="D122" s="27">
        <v>2007</v>
      </c>
      <c r="E122" s="19">
        <v>50.703</v>
      </c>
      <c r="F122" s="19">
        <v>3.417</v>
      </c>
      <c r="G122" s="19">
        <v>3.68</v>
      </c>
      <c r="H122" s="19">
        <v>43.606</v>
      </c>
      <c r="I122" s="21">
        <v>3205.7000000000003</v>
      </c>
      <c r="J122" s="28">
        <v>35.381568</v>
      </c>
      <c r="K122" s="21">
        <v>2763.85</v>
      </c>
      <c r="L122" s="179">
        <v>0.012801551459015504</v>
      </c>
      <c r="M122" s="19">
        <v>274.2</v>
      </c>
      <c r="N122" s="108">
        <v>3.826102096967636</v>
      </c>
      <c r="O122" s="108">
        <f>L122*60*1000</f>
        <v>768.0930875409302</v>
      </c>
      <c r="P122" s="109">
        <f>N122*60</f>
        <v>229.56612581805814</v>
      </c>
      <c r="R122" s="164"/>
      <c r="S122" s="164"/>
    </row>
    <row r="123" spans="1:22" ht="24.75" customHeight="1">
      <c r="A123" s="375"/>
      <c r="B123" s="352" t="s">
        <v>152</v>
      </c>
      <c r="C123" s="27">
        <v>61</v>
      </c>
      <c r="D123" s="27" t="s">
        <v>10</v>
      </c>
      <c r="E123" s="19">
        <v>52.018</v>
      </c>
      <c r="F123" s="19">
        <v>7.795595</v>
      </c>
      <c r="G123" s="19">
        <v>9.6</v>
      </c>
      <c r="H123" s="19">
        <v>34.622405</v>
      </c>
      <c r="I123" s="21">
        <v>2700.04</v>
      </c>
      <c r="J123" s="19">
        <v>34.622409</v>
      </c>
      <c r="K123" s="21">
        <v>2700.04</v>
      </c>
      <c r="L123" s="179">
        <f>J123/K123</f>
        <v>0.012822924475192959</v>
      </c>
      <c r="M123" s="19">
        <v>229.99</v>
      </c>
      <c r="N123" s="108">
        <f>L123*M123</f>
        <v>2.949144400049629</v>
      </c>
      <c r="O123" s="108">
        <f>L123*60*1000</f>
        <v>769.3754685115775</v>
      </c>
      <c r="P123" s="109">
        <f>N123*60</f>
        <v>176.94866400297775</v>
      </c>
      <c r="Q123" s="164"/>
      <c r="R123" s="164"/>
      <c r="S123" s="164"/>
      <c r="T123" s="14"/>
      <c r="U123" s="12"/>
      <c r="V123" s="12"/>
    </row>
    <row r="124" spans="1:25" ht="22.5" customHeight="1">
      <c r="A124" s="375"/>
      <c r="B124" s="355" t="s">
        <v>526</v>
      </c>
      <c r="C124" s="209">
        <v>30</v>
      </c>
      <c r="D124" s="209">
        <v>1982</v>
      </c>
      <c r="E124" s="226">
        <v>30.4</v>
      </c>
      <c r="F124" s="226">
        <v>3.398</v>
      </c>
      <c r="G124" s="226">
        <v>4.8</v>
      </c>
      <c r="H124" s="226">
        <v>22.202</v>
      </c>
      <c r="I124" s="227">
        <v>1725.45</v>
      </c>
      <c r="J124" s="226">
        <v>22.202</v>
      </c>
      <c r="K124" s="228">
        <v>1725.45</v>
      </c>
      <c r="L124" s="229">
        <v>0.012867</v>
      </c>
      <c r="M124" s="226">
        <v>226.284</v>
      </c>
      <c r="N124" s="226">
        <v>2.91</v>
      </c>
      <c r="O124" s="226">
        <v>772.0200000000001</v>
      </c>
      <c r="P124" s="230">
        <v>174.60000000000002</v>
      </c>
      <c r="Q124" s="210"/>
      <c r="R124" s="217"/>
      <c r="S124" s="217"/>
      <c r="T124" s="210"/>
      <c r="U124" s="210"/>
      <c r="V124" s="210"/>
      <c r="W124" s="210"/>
      <c r="X124" s="210"/>
      <c r="Y124" s="210"/>
    </row>
    <row r="125" spans="1:19" ht="22.5">
      <c r="A125" s="375"/>
      <c r="B125" s="352" t="s">
        <v>194</v>
      </c>
      <c r="C125" s="27">
        <v>61</v>
      </c>
      <c r="D125" s="27">
        <v>1975</v>
      </c>
      <c r="E125" s="28">
        <v>66.56</v>
      </c>
      <c r="F125" s="28">
        <v>9.79</v>
      </c>
      <c r="G125" s="28">
        <v>9.6</v>
      </c>
      <c r="H125" s="28">
        <v>47.17</v>
      </c>
      <c r="I125" s="29">
        <v>3635</v>
      </c>
      <c r="J125" s="28">
        <v>47.17</v>
      </c>
      <c r="K125" s="29">
        <v>3635</v>
      </c>
      <c r="L125" s="30">
        <v>0.012976616231086658</v>
      </c>
      <c r="M125" s="28">
        <v>255.93200000000004</v>
      </c>
      <c r="N125" s="28">
        <v>3.321131345254471</v>
      </c>
      <c r="O125" s="19">
        <v>778.5969738651995</v>
      </c>
      <c r="P125" s="104">
        <v>199.2678807152683</v>
      </c>
      <c r="R125" s="164"/>
      <c r="S125" s="164"/>
    </row>
    <row r="126" spans="1:19" ht="22.5">
      <c r="A126" s="375"/>
      <c r="B126" s="356" t="s">
        <v>333</v>
      </c>
      <c r="C126" s="27">
        <v>119</v>
      </c>
      <c r="D126" s="27" t="s">
        <v>10</v>
      </c>
      <c r="E126" s="108">
        <v>105.85</v>
      </c>
      <c r="F126" s="108">
        <v>12.01</v>
      </c>
      <c r="G126" s="108">
        <v>19.04</v>
      </c>
      <c r="H126" s="108">
        <v>74.8</v>
      </c>
      <c r="I126" s="113">
        <v>5732.68</v>
      </c>
      <c r="J126" s="108">
        <v>74.8</v>
      </c>
      <c r="K126" s="113">
        <v>5732.68</v>
      </c>
      <c r="L126" s="114">
        <v>0.01304799849285151</v>
      </c>
      <c r="M126" s="108">
        <v>225.63</v>
      </c>
      <c r="N126" s="108">
        <v>2.944019899942086</v>
      </c>
      <c r="O126" s="108">
        <v>782.8799095710906</v>
      </c>
      <c r="P126" s="109">
        <v>176.64119399652517</v>
      </c>
      <c r="R126" s="164"/>
      <c r="S126" s="164"/>
    </row>
    <row r="127" spans="1:19" ht="23.25" customHeight="1">
      <c r="A127" s="375"/>
      <c r="B127" s="352" t="s">
        <v>195</v>
      </c>
      <c r="C127" s="27">
        <v>100</v>
      </c>
      <c r="D127" s="27">
        <v>1972</v>
      </c>
      <c r="E127" s="28">
        <v>84.36</v>
      </c>
      <c r="F127" s="28">
        <v>10.49</v>
      </c>
      <c r="G127" s="28">
        <v>15.84</v>
      </c>
      <c r="H127" s="28">
        <v>58.03</v>
      </c>
      <c r="I127" s="29">
        <v>4427</v>
      </c>
      <c r="J127" s="28">
        <v>58.03</v>
      </c>
      <c r="K127" s="29">
        <v>4427</v>
      </c>
      <c r="L127" s="30">
        <v>0.013108199683758754</v>
      </c>
      <c r="M127" s="28">
        <v>255.93200000000004</v>
      </c>
      <c r="N127" s="28">
        <v>3.354807761463746</v>
      </c>
      <c r="O127" s="19">
        <v>786.4919810255252</v>
      </c>
      <c r="P127" s="104">
        <v>201.28846568782475</v>
      </c>
      <c r="R127" s="164"/>
      <c r="S127" s="164"/>
    </row>
    <row r="128" spans="1:25" ht="21">
      <c r="A128" s="375"/>
      <c r="B128" s="363" t="s">
        <v>527</v>
      </c>
      <c r="C128" s="209">
        <v>30</v>
      </c>
      <c r="D128" s="209">
        <v>2007</v>
      </c>
      <c r="E128" s="226">
        <v>25.59</v>
      </c>
      <c r="F128" s="226">
        <v>4.512</v>
      </c>
      <c r="G128" s="226">
        <v>2.4</v>
      </c>
      <c r="H128" s="226">
        <v>18.688</v>
      </c>
      <c r="I128" s="227">
        <v>1423.9</v>
      </c>
      <c r="J128" s="226">
        <v>18.688</v>
      </c>
      <c r="K128" s="228">
        <v>1423.9</v>
      </c>
      <c r="L128" s="229">
        <v>0.013124</v>
      </c>
      <c r="M128" s="226">
        <v>226.284</v>
      </c>
      <c r="N128" s="226">
        <v>2.97</v>
      </c>
      <c r="O128" s="226">
        <v>787.44</v>
      </c>
      <c r="P128" s="230">
        <v>178.20000000000002</v>
      </c>
      <c r="Q128" s="210"/>
      <c r="R128" s="217"/>
      <c r="S128" s="217"/>
      <c r="T128" s="210"/>
      <c r="U128" s="210"/>
      <c r="V128" s="210"/>
      <c r="W128" s="210"/>
      <c r="X128" s="210"/>
      <c r="Y128" s="210"/>
    </row>
    <row r="129" spans="1:25" s="210" customFormat="1" ht="22.5" customHeight="1">
      <c r="A129" s="375"/>
      <c r="B129" s="352" t="s">
        <v>196</v>
      </c>
      <c r="C129" s="27">
        <v>61</v>
      </c>
      <c r="D129" s="27">
        <v>1973</v>
      </c>
      <c r="E129" s="28">
        <v>50.76</v>
      </c>
      <c r="F129" s="28">
        <v>6.22</v>
      </c>
      <c r="G129" s="28">
        <v>9.369999999999997</v>
      </c>
      <c r="H129" s="28">
        <v>35.17</v>
      </c>
      <c r="I129" s="29">
        <v>2678</v>
      </c>
      <c r="J129" s="28">
        <v>35.17</v>
      </c>
      <c r="K129" s="29">
        <v>2678</v>
      </c>
      <c r="L129" s="30">
        <v>0.01313293502613891</v>
      </c>
      <c r="M129" s="28">
        <v>255.93200000000004</v>
      </c>
      <c r="N129" s="28">
        <v>3.361138327109784</v>
      </c>
      <c r="O129" s="19">
        <v>787.9761015683347</v>
      </c>
      <c r="P129" s="104">
        <v>201.66829962658707</v>
      </c>
      <c r="Q129" s="1"/>
      <c r="R129" s="164"/>
      <c r="S129" s="164"/>
      <c r="T129" s="1"/>
      <c r="U129" s="1"/>
      <c r="V129" s="1"/>
      <c r="W129" s="1"/>
      <c r="X129" s="1"/>
      <c r="Y129" s="1"/>
    </row>
    <row r="130" spans="1:19" ht="12.75">
      <c r="A130" s="375"/>
      <c r="B130" s="354" t="s">
        <v>778</v>
      </c>
      <c r="C130" s="267">
        <v>1</v>
      </c>
      <c r="D130" s="267">
        <v>1978</v>
      </c>
      <c r="E130" s="19">
        <v>19.86</v>
      </c>
      <c r="F130" s="19">
        <v>1.989</v>
      </c>
      <c r="G130" s="19">
        <v>1</v>
      </c>
      <c r="H130" s="19">
        <v>16.871</v>
      </c>
      <c r="I130" s="21">
        <v>1284.25</v>
      </c>
      <c r="J130" s="28">
        <v>16.871</v>
      </c>
      <c r="K130" s="113">
        <v>1284.25</v>
      </c>
      <c r="L130" s="114">
        <v>0.013136</v>
      </c>
      <c r="M130" s="108">
        <v>266.1</v>
      </c>
      <c r="N130" s="108">
        <v>3.810083664000001</v>
      </c>
      <c r="O130" s="108">
        <f>L130*60*1000</f>
        <v>788.16</v>
      </c>
      <c r="P130" s="109">
        <f>N130*60</f>
        <v>228.60501984000004</v>
      </c>
      <c r="R130" s="164"/>
      <c r="S130" s="164"/>
    </row>
    <row r="131" spans="1:19" ht="12.75">
      <c r="A131" s="375"/>
      <c r="B131" s="354" t="s">
        <v>743</v>
      </c>
      <c r="C131" s="27">
        <v>20</v>
      </c>
      <c r="D131" s="27">
        <v>2010</v>
      </c>
      <c r="E131" s="19">
        <v>14.629</v>
      </c>
      <c r="F131" s="19">
        <v>1.53</v>
      </c>
      <c r="G131" s="19">
        <v>0.8</v>
      </c>
      <c r="H131" s="19">
        <v>13.8449</v>
      </c>
      <c r="I131" s="21">
        <v>935.41</v>
      </c>
      <c r="J131" s="28">
        <v>12.299</v>
      </c>
      <c r="K131" s="21">
        <v>935.41</v>
      </c>
      <c r="L131" s="179">
        <v>0.013148245154531168</v>
      </c>
      <c r="M131" s="19">
        <v>294.191</v>
      </c>
      <c r="N131" s="108">
        <v>3.868095390256679</v>
      </c>
      <c r="O131" s="108">
        <f>L131*60*1000</f>
        <v>788.89470927187</v>
      </c>
      <c r="P131" s="109">
        <f>N131*60</f>
        <v>232.08572341540074</v>
      </c>
      <c r="Q131" s="6"/>
      <c r="R131" s="164"/>
      <c r="S131" s="164"/>
    </row>
    <row r="132" spans="1:25" ht="12.75">
      <c r="A132" s="375"/>
      <c r="B132" s="353" t="s">
        <v>122</v>
      </c>
      <c r="C132" s="239">
        <v>12</v>
      </c>
      <c r="D132" s="418" t="s">
        <v>10</v>
      </c>
      <c r="E132" s="226">
        <v>11.746552000000001</v>
      </c>
      <c r="F132" s="226">
        <v>0.8415</v>
      </c>
      <c r="G132" s="226">
        <v>1.12</v>
      </c>
      <c r="H132" s="226">
        <v>9.785052</v>
      </c>
      <c r="I132" s="227">
        <v>741.26</v>
      </c>
      <c r="J132" s="218">
        <v>9.785052</v>
      </c>
      <c r="K132" s="227">
        <v>741.26</v>
      </c>
      <c r="L132" s="229">
        <v>0.01320056660281143</v>
      </c>
      <c r="M132" s="226">
        <v>291.137</v>
      </c>
      <c r="N132" s="226">
        <v>3.8431733590427113</v>
      </c>
      <c r="O132" s="226">
        <v>792.0339961686858</v>
      </c>
      <c r="P132" s="230">
        <v>230.5904015425627</v>
      </c>
      <c r="Q132" s="210"/>
      <c r="R132" s="217"/>
      <c r="S132" s="217"/>
      <c r="T132" s="210"/>
      <c r="U132" s="210"/>
      <c r="V132" s="210"/>
      <c r="W132" s="210"/>
      <c r="X132" s="210"/>
      <c r="Y132" s="210"/>
    </row>
    <row r="133" spans="1:22" ht="12.75">
      <c r="A133" s="375"/>
      <c r="B133" s="354" t="s">
        <v>153</v>
      </c>
      <c r="C133" s="27">
        <v>21</v>
      </c>
      <c r="D133" s="27">
        <v>2005</v>
      </c>
      <c r="E133" s="19">
        <v>30.079</v>
      </c>
      <c r="F133" s="19">
        <v>5.118042</v>
      </c>
      <c r="G133" s="19">
        <v>1.68</v>
      </c>
      <c r="H133" s="19">
        <v>23.280958</v>
      </c>
      <c r="I133" s="21">
        <v>1763.36</v>
      </c>
      <c r="J133" s="19">
        <v>23.280948</v>
      </c>
      <c r="K133" s="21">
        <v>1763.36</v>
      </c>
      <c r="L133" s="179">
        <f>J133/K133</f>
        <v>0.0132026063878051</v>
      </c>
      <c r="M133" s="19">
        <v>229.99</v>
      </c>
      <c r="N133" s="108">
        <f>L133*M133</f>
        <v>3.036467443131295</v>
      </c>
      <c r="O133" s="108">
        <f>L133*60*1000</f>
        <v>792.156383268306</v>
      </c>
      <c r="P133" s="109">
        <f>N133*60</f>
        <v>182.1880465878777</v>
      </c>
      <c r="Q133" s="164"/>
      <c r="R133" s="164"/>
      <c r="S133" s="164"/>
      <c r="T133" s="14"/>
      <c r="U133" s="12"/>
      <c r="V133" s="12"/>
    </row>
    <row r="134" spans="1:19" ht="12.75" customHeight="1">
      <c r="A134" s="375"/>
      <c r="B134" s="354" t="s">
        <v>924</v>
      </c>
      <c r="C134" s="267">
        <v>37</v>
      </c>
      <c r="D134" s="267">
        <v>2007</v>
      </c>
      <c r="E134" s="19">
        <v>34.124</v>
      </c>
      <c r="F134" s="19">
        <v>1.071</v>
      </c>
      <c r="G134" s="19">
        <v>2.075</v>
      </c>
      <c r="H134" s="19">
        <v>30.978</v>
      </c>
      <c r="I134" s="21">
        <v>2880.8</v>
      </c>
      <c r="J134" s="28">
        <v>28.17</v>
      </c>
      <c r="K134" s="113">
        <v>2132.89</v>
      </c>
      <c r="L134" s="114">
        <v>0.01321</v>
      </c>
      <c r="M134" s="108">
        <v>274.135</v>
      </c>
      <c r="N134" s="108">
        <v>3.62</v>
      </c>
      <c r="O134" s="108">
        <f>L134*60*1000</f>
        <v>792.6</v>
      </c>
      <c r="P134" s="109">
        <f>N134*60</f>
        <v>217.20000000000002</v>
      </c>
      <c r="R134" s="164"/>
      <c r="S134" s="164"/>
    </row>
    <row r="135" spans="1:19" ht="12.75">
      <c r="A135" s="375"/>
      <c r="B135" s="354" t="s">
        <v>237</v>
      </c>
      <c r="C135" s="27">
        <v>55</v>
      </c>
      <c r="D135" s="27">
        <v>1995</v>
      </c>
      <c r="E135" s="19">
        <v>61.915000000000006</v>
      </c>
      <c r="F135" s="19">
        <v>8.619</v>
      </c>
      <c r="G135" s="19">
        <v>8.8</v>
      </c>
      <c r="H135" s="19">
        <v>44.496</v>
      </c>
      <c r="I135" s="21">
        <v>3364.89</v>
      </c>
      <c r="J135" s="28">
        <v>44.496</v>
      </c>
      <c r="K135" s="21">
        <v>3364.89</v>
      </c>
      <c r="L135" s="179">
        <v>0.013223612064584578</v>
      </c>
      <c r="M135" s="19">
        <v>274.2</v>
      </c>
      <c r="N135" s="108">
        <v>3.9522467266389096</v>
      </c>
      <c r="O135" s="108">
        <f>L135*60*1000</f>
        <v>793.4167238750747</v>
      </c>
      <c r="P135" s="109">
        <f>N135*60</f>
        <v>237.13480359833457</v>
      </c>
      <c r="R135" s="164"/>
      <c r="S135" s="164"/>
    </row>
    <row r="136" spans="1:19" ht="22.5">
      <c r="A136" s="375"/>
      <c r="B136" s="352" t="s">
        <v>779</v>
      </c>
      <c r="C136" s="267">
        <v>18</v>
      </c>
      <c r="D136" s="267">
        <v>2006</v>
      </c>
      <c r="E136" s="19">
        <v>27.004</v>
      </c>
      <c r="F136" s="19">
        <v>0.918</v>
      </c>
      <c r="G136" s="19">
        <v>2.88</v>
      </c>
      <c r="H136" s="19">
        <v>23.206</v>
      </c>
      <c r="I136" s="21">
        <v>1775.6</v>
      </c>
      <c r="J136" s="28">
        <v>7.423614</v>
      </c>
      <c r="K136" s="113">
        <v>560.62</v>
      </c>
      <c r="L136" s="114">
        <v>0.013241</v>
      </c>
      <c r="M136" s="108">
        <v>266.1</v>
      </c>
      <c r="N136" s="108">
        <v>3.8405388090000003</v>
      </c>
      <c r="O136" s="108">
        <f>L136*60*1000</f>
        <v>794.4599999999999</v>
      </c>
      <c r="P136" s="109">
        <f>N136*60</f>
        <v>230.43232854000001</v>
      </c>
      <c r="R136" s="164"/>
      <c r="S136" s="164"/>
    </row>
    <row r="137" spans="1:19" ht="12.75">
      <c r="A137" s="375"/>
      <c r="B137" s="354" t="s">
        <v>238</v>
      </c>
      <c r="C137" s="27">
        <v>40</v>
      </c>
      <c r="D137" s="27">
        <v>1993</v>
      </c>
      <c r="E137" s="19">
        <v>42.732002</v>
      </c>
      <c r="F137" s="19">
        <v>6.201039</v>
      </c>
      <c r="G137" s="19">
        <v>6.4</v>
      </c>
      <c r="H137" s="19">
        <v>30.130963</v>
      </c>
      <c r="I137" s="147">
        <v>2265.61</v>
      </c>
      <c r="J137" s="19">
        <v>30.130963</v>
      </c>
      <c r="K137" s="21">
        <v>2265.61</v>
      </c>
      <c r="L137" s="179">
        <v>0.01329927171931621</v>
      </c>
      <c r="M137" s="19">
        <v>274.2</v>
      </c>
      <c r="N137" s="19">
        <v>3.9748597329257906</v>
      </c>
      <c r="O137" s="108">
        <f>L137*60*1000</f>
        <v>797.9563031589726</v>
      </c>
      <c r="P137" s="109">
        <f>N137*60</f>
        <v>238.49158397554743</v>
      </c>
      <c r="R137" s="164"/>
      <c r="S137" s="164"/>
    </row>
    <row r="138" spans="1:19" ht="12.75">
      <c r="A138" s="375"/>
      <c r="B138" s="362" t="s">
        <v>334</v>
      </c>
      <c r="C138" s="27">
        <v>119</v>
      </c>
      <c r="D138" s="27" t="s">
        <v>10</v>
      </c>
      <c r="E138" s="108">
        <v>108.4</v>
      </c>
      <c r="F138" s="108">
        <v>12.76</v>
      </c>
      <c r="G138" s="108">
        <v>19.04</v>
      </c>
      <c r="H138" s="108">
        <v>76.6</v>
      </c>
      <c r="I138" s="113">
        <v>5726.62</v>
      </c>
      <c r="J138" s="108">
        <v>76.6</v>
      </c>
      <c r="K138" s="113">
        <v>5726.62</v>
      </c>
      <c r="L138" s="114">
        <v>0.013376127628513852</v>
      </c>
      <c r="M138" s="108">
        <v>225.63</v>
      </c>
      <c r="N138" s="108">
        <v>3.0180556768215805</v>
      </c>
      <c r="O138" s="108">
        <v>802.5676577108312</v>
      </c>
      <c r="P138" s="109">
        <v>181.08334060929482</v>
      </c>
      <c r="R138" s="164"/>
      <c r="S138" s="164"/>
    </row>
    <row r="139" spans="1:25" ht="22.5">
      <c r="A139" s="375"/>
      <c r="B139" s="355" t="s">
        <v>528</v>
      </c>
      <c r="C139" s="209">
        <v>60</v>
      </c>
      <c r="D139" s="209">
        <v>1968</v>
      </c>
      <c r="E139" s="226">
        <v>52.2</v>
      </c>
      <c r="F139" s="226">
        <v>5.848</v>
      </c>
      <c r="G139" s="226">
        <v>9.6</v>
      </c>
      <c r="H139" s="226">
        <v>36.752</v>
      </c>
      <c r="I139" s="227">
        <v>2731.74</v>
      </c>
      <c r="J139" s="226">
        <v>36.752</v>
      </c>
      <c r="K139" s="228">
        <v>2731.74</v>
      </c>
      <c r="L139" s="229">
        <v>0.013453</v>
      </c>
      <c r="M139" s="226">
        <v>226.284</v>
      </c>
      <c r="N139" s="226">
        <v>3.04</v>
      </c>
      <c r="O139" s="226">
        <v>807.1800000000001</v>
      </c>
      <c r="P139" s="230">
        <v>182.4</v>
      </c>
      <c r="Q139" s="210"/>
      <c r="R139" s="217"/>
      <c r="S139" s="217"/>
      <c r="T139" s="210"/>
      <c r="U139" s="210"/>
      <c r="V139" s="210"/>
      <c r="W139" s="210"/>
      <c r="X139" s="210"/>
      <c r="Y139" s="210"/>
    </row>
    <row r="140" spans="1:19" ht="12.75">
      <c r="A140" s="375"/>
      <c r="B140" s="354" t="s">
        <v>780</v>
      </c>
      <c r="C140" s="267">
        <v>54</v>
      </c>
      <c r="D140" s="267">
        <v>1992</v>
      </c>
      <c r="E140" s="19">
        <v>49.533939</v>
      </c>
      <c r="F140" s="19">
        <v>5.416404</v>
      </c>
      <c r="G140" s="19">
        <v>8.64</v>
      </c>
      <c r="H140" s="19">
        <v>35.477535</v>
      </c>
      <c r="I140" s="21">
        <v>2632.94</v>
      </c>
      <c r="J140" s="28">
        <v>35.477535</v>
      </c>
      <c r="K140" s="113">
        <v>2632.94</v>
      </c>
      <c r="L140" s="114">
        <v>0.013474</v>
      </c>
      <c r="M140" s="108">
        <v>266.1</v>
      </c>
      <c r="N140" s="108">
        <v>3.9081202260000008</v>
      </c>
      <c r="O140" s="108">
        <f>L140*60*1000</f>
        <v>808.44</v>
      </c>
      <c r="P140" s="109">
        <f>N140*60</f>
        <v>234.48721356000004</v>
      </c>
      <c r="R140" s="164"/>
      <c r="S140" s="164"/>
    </row>
    <row r="141" spans="1:19" ht="12.75">
      <c r="A141" s="375"/>
      <c r="B141" s="354" t="s">
        <v>925</v>
      </c>
      <c r="C141" s="267">
        <v>12</v>
      </c>
      <c r="D141" s="267">
        <v>2007</v>
      </c>
      <c r="E141" s="19">
        <v>13.284</v>
      </c>
      <c r="F141" s="19">
        <v>0.153</v>
      </c>
      <c r="G141" s="19">
        <v>0.318</v>
      </c>
      <c r="H141" s="19">
        <v>12.813</v>
      </c>
      <c r="I141" s="21">
        <v>1168.64</v>
      </c>
      <c r="J141" s="28">
        <v>11.29</v>
      </c>
      <c r="K141" s="113">
        <v>833</v>
      </c>
      <c r="L141" s="114">
        <v>0.01356</v>
      </c>
      <c r="M141" s="108">
        <v>274.135</v>
      </c>
      <c r="N141" s="108">
        <v>3.72</v>
      </c>
      <c r="O141" s="108">
        <f>L141*60*1000</f>
        <v>813.6</v>
      </c>
      <c r="P141" s="109">
        <f>N141*60</f>
        <v>223.20000000000002</v>
      </c>
      <c r="R141" s="164"/>
      <c r="S141" s="164"/>
    </row>
    <row r="142" spans="1:19" ht="12.75">
      <c r="A142" s="375"/>
      <c r="B142" s="354" t="s">
        <v>926</v>
      </c>
      <c r="C142" s="267">
        <v>20</v>
      </c>
      <c r="D142" s="267">
        <v>1975</v>
      </c>
      <c r="E142" s="19">
        <v>20.225</v>
      </c>
      <c r="F142" s="19">
        <v>1.7085</v>
      </c>
      <c r="G142" s="19">
        <v>3.2</v>
      </c>
      <c r="H142" s="19">
        <v>15.3165</v>
      </c>
      <c r="I142" s="21">
        <v>1127.14</v>
      </c>
      <c r="J142" s="28">
        <v>15.32</v>
      </c>
      <c r="K142" s="113">
        <v>1127.14</v>
      </c>
      <c r="L142" s="114">
        <v>0.01359</v>
      </c>
      <c r="M142" s="108">
        <v>274.135</v>
      </c>
      <c r="N142" s="108">
        <v>3.73</v>
      </c>
      <c r="O142" s="108">
        <f>L142*60*1000</f>
        <v>815.4</v>
      </c>
      <c r="P142" s="109">
        <f>N142*60</f>
        <v>223.8</v>
      </c>
      <c r="R142" s="164"/>
      <c r="S142" s="164"/>
    </row>
    <row r="143" spans="1:19" ht="13.5" customHeight="1">
      <c r="A143" s="375"/>
      <c r="B143" s="354" t="s">
        <v>298</v>
      </c>
      <c r="C143" s="27">
        <v>57</v>
      </c>
      <c r="D143" s="27">
        <v>1965</v>
      </c>
      <c r="E143" s="28">
        <v>45.72</v>
      </c>
      <c r="F143" s="28">
        <v>5.955</v>
      </c>
      <c r="G143" s="28">
        <v>5.5</v>
      </c>
      <c r="H143" s="28">
        <v>34.265</v>
      </c>
      <c r="I143" s="151">
        <v>2501.17</v>
      </c>
      <c r="J143" s="28">
        <v>34.265</v>
      </c>
      <c r="K143" s="151">
        <v>2501.17</v>
      </c>
      <c r="L143" s="30">
        <v>0.0137</v>
      </c>
      <c r="M143" s="28">
        <v>211.5</v>
      </c>
      <c r="N143" s="28">
        <v>2.877</v>
      </c>
      <c r="O143" s="19">
        <v>822.0000000000001</v>
      </c>
      <c r="P143" s="104">
        <v>172.62</v>
      </c>
      <c r="R143" s="164"/>
      <c r="S143" s="164"/>
    </row>
    <row r="144" spans="1:19" ht="25.5" customHeight="1">
      <c r="A144" s="375"/>
      <c r="B144" s="352" t="s">
        <v>596</v>
      </c>
      <c r="C144" s="27">
        <v>47</v>
      </c>
      <c r="D144" s="27"/>
      <c r="E144" s="108">
        <v>45.7</v>
      </c>
      <c r="F144" s="108">
        <v>2.903</v>
      </c>
      <c r="G144" s="108">
        <v>7.28</v>
      </c>
      <c r="H144" s="108">
        <v>35.517</v>
      </c>
      <c r="I144" s="113">
        <v>2591.49</v>
      </c>
      <c r="J144" s="108">
        <v>33.3871404</v>
      </c>
      <c r="K144" s="113">
        <v>2435.24</v>
      </c>
      <c r="L144" s="114">
        <v>0.01371</v>
      </c>
      <c r="M144" s="108">
        <v>207.97</v>
      </c>
      <c r="N144" s="108">
        <v>2.85</v>
      </c>
      <c r="O144" s="108">
        <v>822.6</v>
      </c>
      <c r="P144" s="109">
        <v>171</v>
      </c>
      <c r="R144" s="164"/>
      <c r="S144" s="164"/>
    </row>
    <row r="145" spans="1:19" ht="12.75">
      <c r="A145" s="375"/>
      <c r="B145" s="354" t="s">
        <v>239</v>
      </c>
      <c r="C145" s="27">
        <v>36</v>
      </c>
      <c r="D145" s="27">
        <v>1985</v>
      </c>
      <c r="E145" s="19">
        <v>40.288998</v>
      </c>
      <c r="F145" s="19">
        <v>3.315</v>
      </c>
      <c r="G145" s="19">
        <v>8.64</v>
      </c>
      <c r="H145" s="19">
        <v>28.333998</v>
      </c>
      <c r="I145" s="147">
        <v>2056.14</v>
      </c>
      <c r="J145" s="19">
        <v>28.333998</v>
      </c>
      <c r="K145" s="21">
        <v>2056.14</v>
      </c>
      <c r="L145" s="179">
        <v>0.01378018909218244</v>
      </c>
      <c r="M145" s="19">
        <v>274.2</v>
      </c>
      <c r="N145" s="19">
        <v>4.118595355493304</v>
      </c>
      <c r="O145" s="108">
        <f>L145*60*1000</f>
        <v>826.8113455309465</v>
      </c>
      <c r="P145" s="109">
        <f>N145*60</f>
        <v>247.11572132959824</v>
      </c>
      <c r="R145" s="164"/>
      <c r="S145" s="164"/>
    </row>
    <row r="146" spans="1:19" ht="23.25" thickBot="1">
      <c r="A146" s="376"/>
      <c r="B146" s="398" t="s">
        <v>299</v>
      </c>
      <c r="C146" s="103">
        <v>36</v>
      </c>
      <c r="D146" s="103">
        <v>2005</v>
      </c>
      <c r="E146" s="152">
        <v>50.5</v>
      </c>
      <c r="F146" s="152">
        <v>4.59</v>
      </c>
      <c r="G146" s="152">
        <v>2.88</v>
      </c>
      <c r="H146" s="152">
        <v>43.029999999999994</v>
      </c>
      <c r="I146" s="153">
        <v>2803.59</v>
      </c>
      <c r="J146" s="152">
        <v>43.029999999999994</v>
      </c>
      <c r="K146" s="153">
        <v>2803.59</v>
      </c>
      <c r="L146" s="154">
        <v>0.0138</v>
      </c>
      <c r="M146" s="152">
        <v>211.5</v>
      </c>
      <c r="N146" s="152">
        <v>2.898</v>
      </c>
      <c r="O146" s="161">
        <v>827.9999999999999</v>
      </c>
      <c r="P146" s="105">
        <v>173.87999999999997</v>
      </c>
      <c r="R146" s="164"/>
      <c r="S146" s="164"/>
    </row>
    <row r="147" spans="1:19" ht="12.75">
      <c r="A147" s="374" t="s">
        <v>29</v>
      </c>
      <c r="B147" s="396" t="s">
        <v>451</v>
      </c>
      <c r="C147" s="25">
        <v>100</v>
      </c>
      <c r="D147" s="25">
        <v>1970</v>
      </c>
      <c r="E147" s="144">
        <v>91.382</v>
      </c>
      <c r="F147" s="144">
        <v>14.755</v>
      </c>
      <c r="G147" s="144">
        <v>16</v>
      </c>
      <c r="H147" s="144">
        <v>60.627</v>
      </c>
      <c r="I147" s="145">
        <v>4378.83</v>
      </c>
      <c r="J147" s="144">
        <v>60.627</v>
      </c>
      <c r="K147" s="145">
        <v>4378.83</v>
      </c>
      <c r="L147" s="146">
        <v>0.013845479271860292</v>
      </c>
      <c r="M147" s="144">
        <v>230.86</v>
      </c>
      <c r="N147" s="144">
        <v>3.1963950356602107</v>
      </c>
      <c r="O147" s="144">
        <v>830.7287563116175</v>
      </c>
      <c r="P147" s="279">
        <v>191.78370213961264</v>
      </c>
      <c r="Q147" s="6"/>
      <c r="R147" s="164"/>
      <c r="S147" s="164"/>
    </row>
    <row r="148" spans="1:19" ht="12.75">
      <c r="A148" s="372"/>
      <c r="B148" s="354" t="s">
        <v>260</v>
      </c>
      <c r="C148" s="27">
        <v>58</v>
      </c>
      <c r="D148" s="27">
        <v>1975</v>
      </c>
      <c r="E148" s="19">
        <v>52.600002</v>
      </c>
      <c r="F148" s="19">
        <v>5.4825</v>
      </c>
      <c r="G148" s="19">
        <v>9.51</v>
      </c>
      <c r="H148" s="19">
        <v>37.607502000000004</v>
      </c>
      <c r="I148" s="21">
        <v>2706.9700000000003</v>
      </c>
      <c r="J148" s="28">
        <v>37.607502000000004</v>
      </c>
      <c r="K148" s="21">
        <v>2706.9700000000003</v>
      </c>
      <c r="L148" s="179">
        <v>0.013892840334396021</v>
      </c>
      <c r="M148" s="19">
        <v>292.774</v>
      </c>
      <c r="N148" s="108">
        <v>4.067462436062461</v>
      </c>
      <c r="O148" s="108">
        <f>L148*60*1000</f>
        <v>833.5704200637613</v>
      </c>
      <c r="P148" s="109">
        <f>N148*60</f>
        <v>244.04774616374763</v>
      </c>
      <c r="Q148" s="6"/>
      <c r="R148" s="164"/>
      <c r="S148" s="164"/>
    </row>
    <row r="149" spans="1:19" ht="12.75">
      <c r="A149" s="372"/>
      <c r="B149" s="354" t="s">
        <v>887</v>
      </c>
      <c r="C149" s="267">
        <v>50</v>
      </c>
      <c r="D149" s="267">
        <v>1992</v>
      </c>
      <c r="E149" s="19">
        <v>48.593947</v>
      </c>
      <c r="F149" s="19">
        <v>4.205247</v>
      </c>
      <c r="G149" s="19">
        <v>7.84</v>
      </c>
      <c r="H149" s="19">
        <v>36.5487</v>
      </c>
      <c r="I149" s="21">
        <v>2466.06</v>
      </c>
      <c r="J149" s="28">
        <v>32.86278</v>
      </c>
      <c r="K149" s="113">
        <v>2365.43</v>
      </c>
      <c r="L149" s="114">
        <v>0.013892941241127407</v>
      </c>
      <c r="M149" s="108">
        <v>261.5</v>
      </c>
      <c r="N149" s="108">
        <v>3.9599745066647505</v>
      </c>
      <c r="O149" s="108">
        <f>L149*60*1000</f>
        <v>833.5764744676444</v>
      </c>
      <c r="P149" s="109">
        <f>N149*60</f>
        <v>237.59847039988503</v>
      </c>
      <c r="R149" s="164"/>
      <c r="S149" s="164"/>
    </row>
    <row r="150" spans="1:19" ht="12.75">
      <c r="A150" s="372"/>
      <c r="B150" s="354" t="s">
        <v>240</v>
      </c>
      <c r="C150" s="27">
        <v>40</v>
      </c>
      <c r="D150" s="27">
        <v>1996</v>
      </c>
      <c r="E150" s="19">
        <v>42.32000000000001</v>
      </c>
      <c r="F150" s="19">
        <v>4.947</v>
      </c>
      <c r="G150" s="19">
        <v>6.4</v>
      </c>
      <c r="H150" s="19">
        <v>30.973000000000003</v>
      </c>
      <c r="I150" s="147">
        <v>2226.71</v>
      </c>
      <c r="J150" s="19">
        <v>30.973000000000003</v>
      </c>
      <c r="K150" s="21">
        <v>2226.71</v>
      </c>
      <c r="L150" s="179">
        <v>0.013909759241212372</v>
      </c>
      <c r="M150" s="19">
        <v>274.2</v>
      </c>
      <c r="N150" s="19">
        <v>4.157321022495072</v>
      </c>
      <c r="O150" s="108">
        <f>L150*60*1000</f>
        <v>834.5855544727423</v>
      </c>
      <c r="P150" s="109">
        <f>N150*60</f>
        <v>249.43926134970434</v>
      </c>
      <c r="R150" s="164"/>
      <c r="S150" s="164"/>
    </row>
    <row r="151" spans="1:19" ht="22.5">
      <c r="A151" s="372"/>
      <c r="B151" s="352" t="s">
        <v>241</v>
      </c>
      <c r="C151" s="27">
        <v>10</v>
      </c>
      <c r="D151" s="27">
        <v>2008</v>
      </c>
      <c r="E151" s="19">
        <v>15.659</v>
      </c>
      <c r="F151" s="19">
        <v>1.989</v>
      </c>
      <c r="G151" s="19">
        <v>0</v>
      </c>
      <c r="H151" s="19">
        <v>13.67</v>
      </c>
      <c r="I151" s="21">
        <v>1122.7</v>
      </c>
      <c r="J151" s="28">
        <v>7.705</v>
      </c>
      <c r="K151" s="21">
        <v>552.87</v>
      </c>
      <c r="L151" s="179">
        <v>0.013936368404869138</v>
      </c>
      <c r="M151" s="19">
        <v>274.2</v>
      </c>
      <c r="N151" s="108">
        <v>4.165273916110478</v>
      </c>
      <c r="O151" s="108">
        <f>L151*60*1000</f>
        <v>836.1821042921482</v>
      </c>
      <c r="P151" s="109">
        <f>N151*60</f>
        <v>249.91643496662869</v>
      </c>
      <c r="R151" s="164"/>
      <c r="S151" s="164"/>
    </row>
    <row r="152" spans="1:19" ht="12.75">
      <c r="A152" s="372"/>
      <c r="B152" s="354" t="s">
        <v>92</v>
      </c>
      <c r="C152" s="267">
        <v>20</v>
      </c>
      <c r="D152" s="268" t="s">
        <v>10</v>
      </c>
      <c r="E152" s="19">
        <v>18.925</v>
      </c>
      <c r="F152" s="19">
        <v>0.915</v>
      </c>
      <c r="G152" s="19">
        <v>3.2</v>
      </c>
      <c r="H152" s="19">
        <v>14.81</v>
      </c>
      <c r="I152" s="21">
        <v>1054.7</v>
      </c>
      <c r="J152" s="28">
        <v>14.81</v>
      </c>
      <c r="K152" s="113">
        <v>1054.7</v>
      </c>
      <c r="L152" s="114">
        <v>0.014041907651464871</v>
      </c>
      <c r="M152" s="115">
        <v>322.64</v>
      </c>
      <c r="N152" s="108">
        <v>4.530481084668626</v>
      </c>
      <c r="O152" s="108">
        <v>842.5144590878922</v>
      </c>
      <c r="P152" s="109">
        <v>271.82886508011757</v>
      </c>
      <c r="R152" s="164"/>
      <c r="S152" s="164"/>
    </row>
    <row r="153" spans="1:19" ht="12.75">
      <c r="A153" s="372"/>
      <c r="B153" s="354" t="s">
        <v>197</v>
      </c>
      <c r="C153" s="27">
        <v>22</v>
      </c>
      <c r="D153" s="27">
        <v>2006</v>
      </c>
      <c r="E153" s="28">
        <v>29.25</v>
      </c>
      <c r="F153" s="28">
        <v>3.56</v>
      </c>
      <c r="G153" s="28">
        <v>1.76</v>
      </c>
      <c r="H153" s="28">
        <v>23.93</v>
      </c>
      <c r="I153" s="29">
        <v>1701</v>
      </c>
      <c r="J153" s="28">
        <v>23.93</v>
      </c>
      <c r="K153" s="29">
        <v>1701</v>
      </c>
      <c r="L153" s="30">
        <v>0.01406819517930629</v>
      </c>
      <c r="M153" s="28">
        <v>255.93200000000004</v>
      </c>
      <c r="N153" s="28">
        <v>3.600501328630218</v>
      </c>
      <c r="O153" s="19">
        <v>844.0917107583774</v>
      </c>
      <c r="P153" s="104">
        <v>216.0300797178131</v>
      </c>
      <c r="R153" s="164"/>
      <c r="S153" s="164"/>
    </row>
    <row r="154" spans="1:19" ht="12.75" customHeight="1">
      <c r="A154" s="372"/>
      <c r="B154" s="362" t="s">
        <v>335</v>
      </c>
      <c r="C154" s="27">
        <v>100</v>
      </c>
      <c r="D154" s="27" t="s">
        <v>10</v>
      </c>
      <c r="E154" s="108">
        <v>88.97</v>
      </c>
      <c r="F154" s="108">
        <v>10.32</v>
      </c>
      <c r="G154" s="108">
        <v>16</v>
      </c>
      <c r="H154" s="108">
        <v>62.66</v>
      </c>
      <c r="I154" s="113">
        <v>4434.25</v>
      </c>
      <c r="J154" s="108">
        <v>62.66</v>
      </c>
      <c r="K154" s="113">
        <v>4434.25</v>
      </c>
      <c r="L154" s="114">
        <v>0.014130912781191858</v>
      </c>
      <c r="M154" s="108">
        <v>225.63</v>
      </c>
      <c r="N154" s="108">
        <v>3.188357850820319</v>
      </c>
      <c r="O154" s="108">
        <v>847.8547668715115</v>
      </c>
      <c r="P154" s="109">
        <v>191.30147104921915</v>
      </c>
      <c r="R154" s="164"/>
      <c r="S154" s="164"/>
    </row>
    <row r="155" spans="1:19" ht="12.75">
      <c r="A155" s="372"/>
      <c r="B155" s="354" t="s">
        <v>815</v>
      </c>
      <c r="C155" s="27">
        <v>13</v>
      </c>
      <c r="D155" s="27">
        <v>1960</v>
      </c>
      <c r="E155" s="19">
        <v>10.110993</v>
      </c>
      <c r="F155" s="19">
        <v>0.561</v>
      </c>
      <c r="G155" s="19">
        <v>1.84</v>
      </c>
      <c r="H155" s="19">
        <v>7.709993</v>
      </c>
      <c r="I155" s="21">
        <v>535.97</v>
      </c>
      <c r="J155" s="28">
        <v>5.691733</v>
      </c>
      <c r="K155" s="21">
        <v>400.83</v>
      </c>
      <c r="L155" s="179">
        <v>0.014199</v>
      </c>
      <c r="M155" s="19">
        <v>234.5</v>
      </c>
      <c r="N155" s="108">
        <v>3.3296655</v>
      </c>
      <c r="O155" s="108">
        <f>L155*60*1000</f>
        <v>851.94</v>
      </c>
      <c r="P155" s="109">
        <f>N155*60</f>
        <v>199.77993</v>
      </c>
      <c r="R155" s="164"/>
      <c r="S155" s="164"/>
    </row>
    <row r="156" spans="1:25" ht="22.5">
      <c r="A156" s="372"/>
      <c r="B156" s="353" t="s">
        <v>564</v>
      </c>
      <c r="C156" s="209">
        <v>40</v>
      </c>
      <c r="D156" s="209" t="s">
        <v>10</v>
      </c>
      <c r="E156" s="226">
        <v>43.400000000000006</v>
      </c>
      <c r="F156" s="226">
        <v>5</v>
      </c>
      <c r="G156" s="226">
        <v>5.8</v>
      </c>
      <c r="H156" s="226">
        <v>32.6</v>
      </c>
      <c r="I156" s="227">
        <v>2287.45</v>
      </c>
      <c r="J156" s="226">
        <v>32.6</v>
      </c>
      <c r="K156" s="227">
        <v>2287.45</v>
      </c>
      <c r="L156" s="229">
        <v>0.014251677632297975</v>
      </c>
      <c r="M156" s="226">
        <v>186.5</v>
      </c>
      <c r="N156" s="226">
        <v>2.6579378784235725</v>
      </c>
      <c r="O156" s="226">
        <v>855.1006579378785</v>
      </c>
      <c r="P156" s="230">
        <v>159.47627270541435</v>
      </c>
      <c r="Q156" s="210"/>
      <c r="R156" s="217"/>
      <c r="S156" s="217"/>
      <c r="T156" s="210"/>
      <c r="U156" s="210"/>
      <c r="V156" s="210"/>
      <c r="W156" s="210"/>
      <c r="X156" s="210"/>
      <c r="Y156" s="210"/>
    </row>
    <row r="157" spans="1:25" ht="22.5">
      <c r="A157" s="372"/>
      <c r="B157" s="353" t="s">
        <v>123</v>
      </c>
      <c r="C157" s="239">
        <v>50</v>
      </c>
      <c r="D157" s="418" t="s">
        <v>10</v>
      </c>
      <c r="E157" s="226">
        <v>45.851971</v>
      </c>
      <c r="F157" s="226">
        <v>2.32815</v>
      </c>
      <c r="G157" s="226">
        <v>6.37</v>
      </c>
      <c r="H157" s="226">
        <v>37.153821</v>
      </c>
      <c r="I157" s="227">
        <v>2602.6</v>
      </c>
      <c r="J157" s="218">
        <v>37.153821</v>
      </c>
      <c r="K157" s="227">
        <v>2602.6</v>
      </c>
      <c r="L157" s="229">
        <v>0.014275655498347807</v>
      </c>
      <c r="M157" s="226">
        <v>291.137</v>
      </c>
      <c r="N157" s="226">
        <v>4.156171514822486</v>
      </c>
      <c r="O157" s="226">
        <v>856.5393299008684</v>
      </c>
      <c r="P157" s="230">
        <v>249.37029088934912</v>
      </c>
      <c r="Q157" s="210"/>
      <c r="R157" s="217"/>
      <c r="S157" s="217"/>
      <c r="T157" s="210"/>
      <c r="U157" s="210"/>
      <c r="V157" s="210"/>
      <c r="W157" s="210"/>
      <c r="X157" s="210"/>
      <c r="Y157" s="210"/>
    </row>
    <row r="158" spans="1:19" ht="12.75">
      <c r="A158" s="372"/>
      <c r="B158" s="354" t="s">
        <v>922</v>
      </c>
      <c r="C158" s="267">
        <v>62</v>
      </c>
      <c r="D158" s="267">
        <v>2007</v>
      </c>
      <c r="E158" s="19">
        <v>100.36</v>
      </c>
      <c r="F158" s="19">
        <v>3.927</v>
      </c>
      <c r="G158" s="19">
        <v>8.08</v>
      </c>
      <c r="H158" s="19">
        <v>88.353</v>
      </c>
      <c r="I158" s="21">
        <v>6840.42</v>
      </c>
      <c r="J158" s="28">
        <v>58.4</v>
      </c>
      <c r="K158" s="113">
        <v>4077.69</v>
      </c>
      <c r="L158" s="114">
        <v>0.01432</v>
      </c>
      <c r="M158" s="108">
        <v>292.447</v>
      </c>
      <c r="N158" s="108">
        <v>3.93</v>
      </c>
      <c r="O158" s="108">
        <f>L158*60*1000</f>
        <v>859.1999999999999</v>
      </c>
      <c r="P158" s="109">
        <f>N158*60</f>
        <v>235.8</v>
      </c>
      <c r="R158" s="164"/>
      <c r="S158" s="164"/>
    </row>
    <row r="159" spans="1:19" ht="12.75">
      <c r="A159" s="372"/>
      <c r="B159" s="354" t="s">
        <v>485</v>
      </c>
      <c r="C159" s="27">
        <v>60</v>
      </c>
      <c r="D159" s="27" t="s">
        <v>10</v>
      </c>
      <c r="E159" s="19">
        <v>64.7387</v>
      </c>
      <c r="F159" s="345">
        <v>10.0591</v>
      </c>
      <c r="G159" s="108">
        <v>9.6</v>
      </c>
      <c r="H159" s="108">
        <v>45.0796</v>
      </c>
      <c r="I159" s="113">
        <v>3137.37</v>
      </c>
      <c r="J159" s="108">
        <v>45.0796</v>
      </c>
      <c r="K159" s="113">
        <v>3137.37</v>
      </c>
      <c r="L159" s="114">
        <v>0.014368595352158018</v>
      </c>
      <c r="M159" s="108">
        <v>188.9</v>
      </c>
      <c r="N159" s="108">
        <v>2.7142276620226498</v>
      </c>
      <c r="O159" s="108">
        <v>862.115721129481</v>
      </c>
      <c r="P159" s="109">
        <v>162.85365972135898</v>
      </c>
      <c r="R159" s="164"/>
      <c r="S159" s="164"/>
    </row>
    <row r="160" spans="1:25" ht="21" customHeight="1">
      <c r="A160" s="372"/>
      <c r="B160" s="364" t="s">
        <v>562</v>
      </c>
      <c r="C160" s="209">
        <v>60</v>
      </c>
      <c r="D160" s="209" t="s">
        <v>10</v>
      </c>
      <c r="E160" s="226">
        <v>58.5</v>
      </c>
      <c r="F160" s="226">
        <v>5.4</v>
      </c>
      <c r="G160" s="226">
        <v>4.4</v>
      </c>
      <c r="H160" s="226">
        <v>48.7</v>
      </c>
      <c r="I160" s="227">
        <v>3373.53</v>
      </c>
      <c r="J160" s="226">
        <v>48.7</v>
      </c>
      <c r="K160" s="227">
        <v>3373.5</v>
      </c>
      <c r="L160" s="229">
        <v>0.014436045649918483</v>
      </c>
      <c r="M160" s="226">
        <v>186.5</v>
      </c>
      <c r="N160" s="226">
        <v>2.6923225137097972</v>
      </c>
      <c r="O160" s="226">
        <v>866.162738995109</v>
      </c>
      <c r="P160" s="230">
        <v>161.5393508225878</v>
      </c>
      <c r="Q160" s="210"/>
      <c r="R160" s="217"/>
      <c r="S160" s="217"/>
      <c r="T160" s="210"/>
      <c r="U160" s="210"/>
      <c r="V160" s="210"/>
      <c r="W160" s="210"/>
      <c r="X160" s="210"/>
      <c r="Y160" s="210"/>
    </row>
    <row r="161" spans="1:19" ht="12.75">
      <c r="A161" s="372"/>
      <c r="B161" s="354" t="s">
        <v>452</v>
      </c>
      <c r="C161" s="27">
        <v>60</v>
      </c>
      <c r="D161" s="27">
        <v>1966</v>
      </c>
      <c r="E161" s="19">
        <v>54.834</v>
      </c>
      <c r="F161" s="19">
        <v>6.171</v>
      </c>
      <c r="G161" s="19">
        <v>9.6</v>
      </c>
      <c r="H161" s="19">
        <v>39.063</v>
      </c>
      <c r="I161" s="21">
        <v>2701.99</v>
      </c>
      <c r="J161" s="19">
        <v>39.063</v>
      </c>
      <c r="K161" s="21">
        <v>2701.99</v>
      </c>
      <c r="L161" s="179">
        <v>0.014457122343161894</v>
      </c>
      <c r="M161" s="19">
        <v>230.86</v>
      </c>
      <c r="N161" s="19">
        <v>3.3376001783870413</v>
      </c>
      <c r="O161" s="19">
        <v>867.4273405897136</v>
      </c>
      <c r="P161" s="16">
        <v>200.25601070322247</v>
      </c>
      <c r="Q161" s="6"/>
      <c r="R161" s="164"/>
      <c r="S161" s="164"/>
    </row>
    <row r="162" spans="1:19" ht="12.75">
      <c r="A162" s="372"/>
      <c r="B162" s="362" t="s">
        <v>336</v>
      </c>
      <c r="C162" s="27">
        <v>75</v>
      </c>
      <c r="D162" s="27" t="s">
        <v>10</v>
      </c>
      <c r="E162" s="108">
        <v>78.64</v>
      </c>
      <c r="F162" s="108">
        <v>8.98</v>
      </c>
      <c r="G162" s="108">
        <v>12</v>
      </c>
      <c r="H162" s="108">
        <v>57.25</v>
      </c>
      <c r="I162" s="113">
        <v>3966.62</v>
      </c>
      <c r="J162" s="108">
        <v>57.15</v>
      </c>
      <c r="K162" s="113">
        <v>3941.34</v>
      </c>
      <c r="L162" s="114">
        <v>0.014500144620864984</v>
      </c>
      <c r="M162" s="108">
        <v>225.63</v>
      </c>
      <c r="N162" s="108">
        <v>3.271667630805766</v>
      </c>
      <c r="O162" s="108">
        <v>870.008677251899</v>
      </c>
      <c r="P162" s="109">
        <v>196.30005784834597</v>
      </c>
      <c r="R162" s="164"/>
      <c r="S162" s="164"/>
    </row>
    <row r="163" spans="1:22" ht="12.75">
      <c r="A163" s="372"/>
      <c r="B163" s="354" t="s">
        <v>154</v>
      </c>
      <c r="C163" s="27">
        <v>50</v>
      </c>
      <c r="D163" s="27">
        <v>2006</v>
      </c>
      <c r="E163" s="19">
        <v>50.78</v>
      </c>
      <c r="F163" s="19">
        <v>9.696621</v>
      </c>
      <c r="G163" s="19">
        <v>4</v>
      </c>
      <c r="H163" s="19">
        <v>37.083379</v>
      </c>
      <c r="I163" s="21">
        <v>2532.37</v>
      </c>
      <c r="J163" s="19">
        <v>37.083357</v>
      </c>
      <c r="K163" s="21">
        <v>2532.37</v>
      </c>
      <c r="L163" s="179">
        <f>J163/K163</f>
        <v>0.014643735710026575</v>
      </c>
      <c r="M163" s="19">
        <v>229.99</v>
      </c>
      <c r="N163" s="108">
        <f>L163*M163</f>
        <v>3.367912775949012</v>
      </c>
      <c r="O163" s="108">
        <f>L163*60*1000</f>
        <v>878.6241426015945</v>
      </c>
      <c r="P163" s="109">
        <f>N163*60</f>
        <v>202.07476655694074</v>
      </c>
      <c r="Q163" s="164"/>
      <c r="R163" s="164"/>
      <c r="S163" s="164"/>
      <c r="T163" s="14"/>
      <c r="U163" s="12"/>
      <c r="V163" s="12"/>
    </row>
    <row r="164" spans="1:19" ht="24" customHeight="1">
      <c r="A164" s="372"/>
      <c r="B164" s="352" t="s">
        <v>636</v>
      </c>
      <c r="C164" s="27">
        <v>60</v>
      </c>
      <c r="D164" s="27" t="s">
        <v>10</v>
      </c>
      <c r="E164" s="108">
        <v>62.47</v>
      </c>
      <c r="F164" s="108">
        <v>6.477</v>
      </c>
      <c r="G164" s="108">
        <v>9.6</v>
      </c>
      <c r="H164" s="108">
        <v>46.393</v>
      </c>
      <c r="I164" s="108"/>
      <c r="J164" s="108">
        <v>46.393</v>
      </c>
      <c r="K164" s="113">
        <v>3153.07</v>
      </c>
      <c r="L164" s="114">
        <v>0.01471</v>
      </c>
      <c r="M164" s="108">
        <v>249.17</v>
      </c>
      <c r="N164" s="108">
        <v>3.67</v>
      </c>
      <c r="O164" s="108">
        <v>882.6</v>
      </c>
      <c r="P164" s="109">
        <v>219.917442</v>
      </c>
      <c r="Q164" s="6"/>
      <c r="R164" s="164"/>
      <c r="S164" s="164"/>
    </row>
    <row r="165" spans="1:19" ht="22.5">
      <c r="A165" s="372"/>
      <c r="B165" s="352" t="s">
        <v>198</v>
      </c>
      <c r="C165" s="27">
        <v>18</v>
      </c>
      <c r="D165" s="27">
        <v>2006</v>
      </c>
      <c r="E165" s="28">
        <v>33.78</v>
      </c>
      <c r="F165" s="28">
        <v>2.81</v>
      </c>
      <c r="G165" s="28">
        <v>1.68</v>
      </c>
      <c r="H165" s="28">
        <v>29.290000000000003</v>
      </c>
      <c r="I165" s="29">
        <v>1988</v>
      </c>
      <c r="J165" s="28">
        <v>22.306368209255535</v>
      </c>
      <c r="K165" s="29">
        <v>1514</v>
      </c>
      <c r="L165" s="30">
        <v>0.014733400402414488</v>
      </c>
      <c r="M165" s="28">
        <v>255.93200000000004</v>
      </c>
      <c r="N165" s="28">
        <v>3.7707486317907453</v>
      </c>
      <c r="O165" s="19">
        <v>884.0040241448693</v>
      </c>
      <c r="P165" s="104">
        <v>226.24491790744474</v>
      </c>
      <c r="R165" s="164"/>
      <c r="S165" s="164"/>
    </row>
    <row r="166" spans="1:19" ht="12.75">
      <c r="A166" s="372"/>
      <c r="B166" s="362" t="s">
        <v>337</v>
      </c>
      <c r="C166" s="27">
        <v>103</v>
      </c>
      <c r="D166" s="27" t="s">
        <v>10</v>
      </c>
      <c r="E166" s="108">
        <v>89.96</v>
      </c>
      <c r="F166" s="108">
        <v>8.51</v>
      </c>
      <c r="G166" s="108">
        <v>16</v>
      </c>
      <c r="H166" s="108">
        <v>65.45</v>
      </c>
      <c r="I166" s="113">
        <v>4436.68</v>
      </c>
      <c r="J166" s="108">
        <v>65.45</v>
      </c>
      <c r="K166" s="113">
        <v>4436.68</v>
      </c>
      <c r="L166" s="114">
        <v>0.014752021782053247</v>
      </c>
      <c r="M166" s="108">
        <v>225.63</v>
      </c>
      <c r="N166" s="108">
        <v>3.328498674684674</v>
      </c>
      <c r="O166" s="108">
        <v>885.1213069231948</v>
      </c>
      <c r="P166" s="109">
        <v>199.70992048108045</v>
      </c>
      <c r="R166" s="164"/>
      <c r="S166" s="164"/>
    </row>
    <row r="167" spans="1:19" ht="12.75">
      <c r="A167" s="372"/>
      <c r="B167" s="354" t="s">
        <v>453</v>
      </c>
      <c r="C167" s="27">
        <v>60</v>
      </c>
      <c r="D167" s="27">
        <v>1969</v>
      </c>
      <c r="E167" s="19">
        <v>55.506</v>
      </c>
      <c r="F167" s="19">
        <v>5.967</v>
      </c>
      <c r="G167" s="19">
        <v>9.6</v>
      </c>
      <c r="H167" s="19">
        <v>39.939</v>
      </c>
      <c r="I167" s="21">
        <v>2701.09</v>
      </c>
      <c r="J167" s="19">
        <v>39.939</v>
      </c>
      <c r="K167" s="21">
        <v>2701.09</v>
      </c>
      <c r="L167" s="179">
        <v>0.014786252957139524</v>
      </c>
      <c r="M167" s="19">
        <v>230.86</v>
      </c>
      <c r="N167" s="19">
        <v>3.4135839301911446</v>
      </c>
      <c r="O167" s="19">
        <v>887.1751774283714</v>
      </c>
      <c r="P167" s="16">
        <v>204.81503581146868</v>
      </c>
      <c r="Q167" s="6"/>
      <c r="R167" s="164"/>
      <c r="S167" s="164"/>
    </row>
    <row r="168" spans="1:19" ht="12.75">
      <c r="A168" s="372"/>
      <c r="B168" s="354" t="s">
        <v>927</v>
      </c>
      <c r="C168" s="27">
        <v>50</v>
      </c>
      <c r="D168" s="27">
        <v>1971</v>
      </c>
      <c r="E168" s="19">
        <v>51.657</v>
      </c>
      <c r="F168" s="19">
        <v>4.4931</v>
      </c>
      <c r="G168" s="19">
        <v>8</v>
      </c>
      <c r="H168" s="19">
        <v>39.1639</v>
      </c>
      <c r="I168" s="21">
        <v>2636.8</v>
      </c>
      <c r="J168" s="28">
        <v>39.16</v>
      </c>
      <c r="K168" s="21">
        <v>2636.8</v>
      </c>
      <c r="L168" s="179">
        <v>0.01485</v>
      </c>
      <c r="M168" s="19">
        <v>274.135</v>
      </c>
      <c r="N168" s="108">
        <v>4.07</v>
      </c>
      <c r="O168" s="108">
        <f>L168*60*1000</f>
        <v>891</v>
      </c>
      <c r="P168" s="109">
        <f>N168*60</f>
        <v>244.20000000000002</v>
      </c>
      <c r="R168" s="164"/>
      <c r="S168" s="164"/>
    </row>
    <row r="169" spans="1:19" ht="12.75">
      <c r="A169" s="372"/>
      <c r="B169" s="362" t="s">
        <v>338</v>
      </c>
      <c r="C169" s="27">
        <v>99</v>
      </c>
      <c r="D169" s="27" t="s">
        <v>10</v>
      </c>
      <c r="E169" s="108">
        <v>91.34</v>
      </c>
      <c r="F169" s="108">
        <v>9.27</v>
      </c>
      <c r="G169" s="108">
        <v>15.84</v>
      </c>
      <c r="H169" s="108">
        <v>66.15</v>
      </c>
      <c r="I169" s="113">
        <v>4437.03</v>
      </c>
      <c r="J169" s="108">
        <v>65.28</v>
      </c>
      <c r="K169" s="113">
        <v>4388.13</v>
      </c>
      <c r="L169" s="114">
        <v>0.014876496366333723</v>
      </c>
      <c r="M169" s="108">
        <v>225.63</v>
      </c>
      <c r="N169" s="108">
        <v>3.356583875135878</v>
      </c>
      <c r="O169" s="108">
        <v>892.5897819800234</v>
      </c>
      <c r="P169" s="109">
        <v>201.3950325081527</v>
      </c>
      <c r="R169" s="164"/>
      <c r="S169" s="164"/>
    </row>
    <row r="170" spans="1:19" ht="12.75">
      <c r="A170" s="372"/>
      <c r="B170" s="354" t="s">
        <v>454</v>
      </c>
      <c r="C170" s="27">
        <v>45</v>
      </c>
      <c r="D170" s="27">
        <v>1977</v>
      </c>
      <c r="E170" s="19">
        <v>45.260000000000005</v>
      </c>
      <c r="F170" s="19">
        <v>3.293</v>
      </c>
      <c r="G170" s="19">
        <v>7.2</v>
      </c>
      <c r="H170" s="19">
        <v>34.767</v>
      </c>
      <c r="I170" s="21">
        <v>2335.05</v>
      </c>
      <c r="J170" s="19">
        <v>34.767</v>
      </c>
      <c r="K170" s="21">
        <v>2335.05</v>
      </c>
      <c r="L170" s="179">
        <v>0.014889188668336866</v>
      </c>
      <c r="M170" s="19">
        <v>230.86</v>
      </c>
      <c r="N170" s="19">
        <v>3.4373478743495856</v>
      </c>
      <c r="O170" s="19">
        <v>893.351320100212</v>
      </c>
      <c r="P170" s="16">
        <v>206.24087246097514</v>
      </c>
      <c r="Q170" s="6"/>
      <c r="R170" s="164"/>
      <c r="S170" s="164"/>
    </row>
    <row r="171" spans="1:19" ht="12.75">
      <c r="A171" s="372"/>
      <c r="B171" s="354" t="s">
        <v>300</v>
      </c>
      <c r="C171" s="27">
        <v>27</v>
      </c>
      <c r="D171" s="27">
        <v>1930</v>
      </c>
      <c r="E171" s="28">
        <v>38.494</v>
      </c>
      <c r="F171" s="28">
        <v>5.81</v>
      </c>
      <c r="G171" s="28">
        <v>4.24</v>
      </c>
      <c r="H171" s="28">
        <v>28.443999999999996</v>
      </c>
      <c r="I171" s="151">
        <v>2102.97</v>
      </c>
      <c r="J171" s="28">
        <v>28.443999999999996</v>
      </c>
      <c r="K171" s="151">
        <v>2102.97</v>
      </c>
      <c r="L171" s="30">
        <v>0.01489</v>
      </c>
      <c r="M171" s="28">
        <v>211.5</v>
      </c>
      <c r="N171" s="28">
        <v>3.1269</v>
      </c>
      <c r="O171" s="19">
        <v>893.4000000000001</v>
      </c>
      <c r="P171" s="104">
        <v>187.614</v>
      </c>
      <c r="R171" s="164"/>
      <c r="S171" s="164"/>
    </row>
    <row r="172" spans="1:19" ht="12.75">
      <c r="A172" s="372"/>
      <c r="B172" s="354" t="s">
        <v>928</v>
      </c>
      <c r="C172" s="27">
        <v>50</v>
      </c>
      <c r="D172" s="27">
        <v>1970</v>
      </c>
      <c r="E172" s="19">
        <v>51.353</v>
      </c>
      <c r="F172" s="19">
        <v>4.947</v>
      </c>
      <c r="G172" s="19">
        <v>8</v>
      </c>
      <c r="H172" s="19">
        <v>38.406</v>
      </c>
      <c r="I172" s="21">
        <v>2565.37</v>
      </c>
      <c r="J172" s="28">
        <v>38.41</v>
      </c>
      <c r="K172" s="21">
        <v>2565.37</v>
      </c>
      <c r="L172" s="179">
        <v>0.01497</v>
      </c>
      <c r="M172" s="19">
        <v>292.447</v>
      </c>
      <c r="N172" s="108">
        <v>4.38</v>
      </c>
      <c r="O172" s="108">
        <f>L172*60*1000</f>
        <v>898.2</v>
      </c>
      <c r="P172" s="109">
        <f>N172*60</f>
        <v>262.8</v>
      </c>
      <c r="R172" s="164"/>
      <c r="S172" s="164"/>
    </row>
    <row r="173" spans="1:19" ht="12.75">
      <c r="A173" s="372"/>
      <c r="B173" s="354" t="s">
        <v>373</v>
      </c>
      <c r="C173" s="27">
        <v>100</v>
      </c>
      <c r="D173" s="27">
        <v>1973</v>
      </c>
      <c r="E173" s="108">
        <v>94.3</v>
      </c>
      <c r="F173" s="108">
        <v>8.568</v>
      </c>
      <c r="G173" s="108">
        <v>16</v>
      </c>
      <c r="H173" s="108">
        <v>69.732</v>
      </c>
      <c r="I173" s="113">
        <v>4648.63</v>
      </c>
      <c r="J173" s="108">
        <v>69.73</v>
      </c>
      <c r="K173" s="113">
        <v>4648.63</v>
      </c>
      <c r="L173" s="114">
        <v>0.015000118314428122</v>
      </c>
      <c r="M173" s="108">
        <v>241.98</v>
      </c>
      <c r="N173" s="108">
        <v>3.629728629725317</v>
      </c>
      <c r="O173" s="108">
        <v>900.0070988656873</v>
      </c>
      <c r="P173" s="109">
        <v>217.78371778351902</v>
      </c>
      <c r="R173" s="164"/>
      <c r="S173" s="164"/>
    </row>
    <row r="174" spans="1:19" ht="12.75" customHeight="1">
      <c r="A174" s="372"/>
      <c r="B174" s="354" t="s">
        <v>372</v>
      </c>
      <c r="C174" s="27">
        <v>54</v>
      </c>
      <c r="D174" s="27">
        <v>1983</v>
      </c>
      <c r="E174" s="108">
        <v>70.421</v>
      </c>
      <c r="F174" s="108">
        <v>8.517</v>
      </c>
      <c r="G174" s="108">
        <v>8.64</v>
      </c>
      <c r="H174" s="108">
        <v>53.264</v>
      </c>
      <c r="I174" s="113">
        <v>3546.21</v>
      </c>
      <c r="J174" s="108">
        <v>53.25</v>
      </c>
      <c r="K174" s="113">
        <v>3546.21</v>
      </c>
      <c r="L174" s="114">
        <v>0.01501603119950595</v>
      </c>
      <c r="M174" s="108">
        <v>241.98</v>
      </c>
      <c r="N174" s="108">
        <v>3.63357922965645</v>
      </c>
      <c r="O174" s="108">
        <v>900.961871970357</v>
      </c>
      <c r="P174" s="109">
        <v>218.014753779387</v>
      </c>
      <c r="R174" s="164"/>
      <c r="S174" s="164"/>
    </row>
    <row r="175" spans="1:19" ht="12.75">
      <c r="A175" s="372"/>
      <c r="B175" s="354" t="s">
        <v>546</v>
      </c>
      <c r="C175" s="27">
        <v>60</v>
      </c>
      <c r="D175" s="27">
        <v>1988</v>
      </c>
      <c r="E175" s="108">
        <v>47.117</v>
      </c>
      <c r="F175" s="108">
        <v>4.697</v>
      </c>
      <c r="G175" s="108">
        <v>7.2</v>
      </c>
      <c r="H175" s="108">
        <v>35.22</v>
      </c>
      <c r="I175" s="113">
        <v>2339.39</v>
      </c>
      <c r="J175" s="108">
        <v>35.22</v>
      </c>
      <c r="K175" s="113">
        <v>2339.39</v>
      </c>
      <c r="L175" s="114">
        <v>0.015055206699182266</v>
      </c>
      <c r="M175" s="108">
        <v>209.93</v>
      </c>
      <c r="N175" s="108">
        <v>3.160539542359333</v>
      </c>
      <c r="O175" s="108">
        <f>SUM(L175*60*1000)</f>
        <v>903.312401950936</v>
      </c>
      <c r="P175" s="109">
        <v>189.63237254156</v>
      </c>
      <c r="R175" s="164"/>
      <c r="S175" s="164"/>
    </row>
    <row r="176" spans="1:19" ht="12.75">
      <c r="A176" s="372"/>
      <c r="B176" s="354" t="s">
        <v>781</v>
      </c>
      <c r="C176" s="267">
        <v>55</v>
      </c>
      <c r="D176" s="267">
        <v>1995</v>
      </c>
      <c r="E176" s="19">
        <v>64.879999</v>
      </c>
      <c r="F176" s="19">
        <v>6.324</v>
      </c>
      <c r="G176" s="19">
        <v>8.72</v>
      </c>
      <c r="H176" s="19">
        <v>49.835999</v>
      </c>
      <c r="I176" s="21">
        <v>3307.85</v>
      </c>
      <c r="J176" s="28">
        <v>49.835999</v>
      </c>
      <c r="K176" s="113">
        <v>3307.85</v>
      </c>
      <c r="L176" s="114">
        <v>0.015065</v>
      </c>
      <c r="M176" s="108">
        <v>266.1</v>
      </c>
      <c r="N176" s="108">
        <v>4.369588185000001</v>
      </c>
      <c r="O176" s="108">
        <f>L176*60*1000</f>
        <v>903.9000000000001</v>
      </c>
      <c r="P176" s="109">
        <f>N176*60</f>
        <v>262.1752911000001</v>
      </c>
      <c r="R176" s="164"/>
      <c r="S176" s="164"/>
    </row>
    <row r="177" spans="1:25" ht="22.5">
      <c r="A177" s="372"/>
      <c r="B177" s="353" t="s">
        <v>563</v>
      </c>
      <c r="C177" s="209">
        <v>80</v>
      </c>
      <c r="D177" s="209" t="s">
        <v>10</v>
      </c>
      <c r="E177" s="226">
        <v>77.5</v>
      </c>
      <c r="F177" s="226">
        <v>5.8</v>
      </c>
      <c r="G177" s="226">
        <v>10.9</v>
      </c>
      <c r="H177" s="226">
        <v>60.8</v>
      </c>
      <c r="I177" s="227">
        <v>3919.9</v>
      </c>
      <c r="J177" s="226">
        <v>55.7</v>
      </c>
      <c r="K177" s="227">
        <v>3686.36</v>
      </c>
      <c r="L177" s="229">
        <v>0.015109755965233998</v>
      </c>
      <c r="M177" s="226">
        <v>186.5</v>
      </c>
      <c r="N177" s="226">
        <v>2.8179694875161405</v>
      </c>
      <c r="O177" s="226">
        <v>906.5853579140398</v>
      </c>
      <c r="P177" s="230">
        <v>169.07816925096844</v>
      </c>
      <c r="Q177" s="210"/>
      <c r="R177" s="217"/>
      <c r="S177" s="217"/>
      <c r="T177" s="210"/>
      <c r="U177" s="210"/>
      <c r="V177" s="210"/>
      <c r="W177" s="210"/>
      <c r="X177" s="210"/>
      <c r="Y177" s="210"/>
    </row>
    <row r="178" spans="1:19" ht="12.75">
      <c r="A178" s="372"/>
      <c r="B178" s="354" t="s">
        <v>404</v>
      </c>
      <c r="C178" s="27">
        <v>28</v>
      </c>
      <c r="D178" s="27" t="s">
        <v>56</v>
      </c>
      <c r="E178" s="28">
        <v>26.01</v>
      </c>
      <c r="F178" s="28">
        <v>1.89</v>
      </c>
      <c r="G178" s="28">
        <v>3.61</v>
      </c>
      <c r="H178" s="28">
        <v>20.51</v>
      </c>
      <c r="I178" s="151">
        <v>1349</v>
      </c>
      <c r="J178" s="28">
        <v>20.51</v>
      </c>
      <c r="K178" s="151">
        <v>1349</v>
      </c>
      <c r="L178" s="30">
        <v>0.0152</v>
      </c>
      <c r="M178" s="28">
        <v>200.3</v>
      </c>
      <c r="N178" s="28">
        <v>3.05</v>
      </c>
      <c r="O178" s="28">
        <v>912</v>
      </c>
      <c r="P178" s="104">
        <v>183</v>
      </c>
      <c r="R178" s="164"/>
      <c r="S178" s="164"/>
    </row>
    <row r="179" spans="1:19" ht="22.5">
      <c r="A179" s="372"/>
      <c r="B179" s="352" t="s">
        <v>961</v>
      </c>
      <c r="C179" s="27">
        <v>72</v>
      </c>
      <c r="D179" s="27">
        <v>1973</v>
      </c>
      <c r="E179" s="28">
        <v>78.7</v>
      </c>
      <c r="F179" s="28">
        <v>9.27</v>
      </c>
      <c r="G179" s="28">
        <v>11.52</v>
      </c>
      <c r="H179" s="28">
        <v>57.91000000000001</v>
      </c>
      <c r="I179" s="29">
        <v>3785</v>
      </c>
      <c r="J179" s="28">
        <v>57.91000000000001</v>
      </c>
      <c r="K179" s="29">
        <v>3785</v>
      </c>
      <c r="L179" s="30">
        <v>0.015299867899603702</v>
      </c>
      <c r="M179" s="28">
        <v>255.93200000000004</v>
      </c>
      <c r="N179" s="28">
        <v>3.915725791281375</v>
      </c>
      <c r="O179" s="19">
        <v>917.9920739762222</v>
      </c>
      <c r="P179" s="104">
        <v>234.94354747688251</v>
      </c>
      <c r="R179" s="164"/>
      <c r="S179" s="164"/>
    </row>
    <row r="180" spans="1:19" ht="12.75">
      <c r="A180" s="372"/>
      <c r="B180" s="354" t="s">
        <v>93</v>
      </c>
      <c r="C180" s="267">
        <v>20</v>
      </c>
      <c r="D180" s="268" t="s">
        <v>10</v>
      </c>
      <c r="E180" s="19">
        <v>20.433</v>
      </c>
      <c r="F180" s="19">
        <v>2.074</v>
      </c>
      <c r="G180" s="19">
        <v>2.56</v>
      </c>
      <c r="H180" s="19">
        <v>15.799</v>
      </c>
      <c r="I180" s="21">
        <v>1031.12</v>
      </c>
      <c r="J180" s="28">
        <v>15.799</v>
      </c>
      <c r="K180" s="113">
        <v>1031.12</v>
      </c>
      <c r="L180" s="114">
        <v>0.015322173946776322</v>
      </c>
      <c r="M180" s="115">
        <v>322.64</v>
      </c>
      <c r="N180" s="108">
        <v>4.943546202187912</v>
      </c>
      <c r="O180" s="108">
        <v>919.3304368065793</v>
      </c>
      <c r="P180" s="109">
        <v>296.6127721312747</v>
      </c>
      <c r="R180" s="164"/>
      <c r="S180" s="164"/>
    </row>
    <row r="181" spans="1:19" ht="12.75">
      <c r="A181" s="372"/>
      <c r="B181" s="354" t="s">
        <v>929</v>
      </c>
      <c r="C181" s="27">
        <v>33</v>
      </c>
      <c r="D181" s="27">
        <v>2008</v>
      </c>
      <c r="E181" s="19">
        <v>49.355</v>
      </c>
      <c r="F181" s="19">
        <v>1.938</v>
      </c>
      <c r="G181" s="19">
        <v>2.477</v>
      </c>
      <c r="H181" s="19">
        <v>44.94</v>
      </c>
      <c r="I181" s="21">
        <v>3726.18</v>
      </c>
      <c r="J181" s="28">
        <v>31.75</v>
      </c>
      <c r="K181" s="21">
        <v>2067.36</v>
      </c>
      <c r="L181" s="179">
        <v>0.01536</v>
      </c>
      <c r="M181" s="19">
        <v>292.447</v>
      </c>
      <c r="N181" s="108">
        <v>4.49</v>
      </c>
      <c r="O181" s="108">
        <f>L181*60*1000</f>
        <v>921.6</v>
      </c>
      <c r="P181" s="109">
        <f>N181*60</f>
        <v>269.40000000000003</v>
      </c>
      <c r="R181" s="164"/>
      <c r="S181" s="164"/>
    </row>
    <row r="182" spans="1:19" ht="12.75">
      <c r="A182" s="372"/>
      <c r="B182" s="354" t="s">
        <v>930</v>
      </c>
      <c r="C182" s="27">
        <v>35</v>
      </c>
      <c r="D182" s="27">
        <v>1994</v>
      </c>
      <c r="E182" s="19">
        <v>38.581</v>
      </c>
      <c r="F182" s="19">
        <v>5.049</v>
      </c>
      <c r="G182" s="19">
        <v>5.44</v>
      </c>
      <c r="H182" s="19">
        <v>28.092</v>
      </c>
      <c r="I182" s="21">
        <v>1828.03</v>
      </c>
      <c r="J182" s="28">
        <v>28.09</v>
      </c>
      <c r="K182" s="21">
        <v>1828.03</v>
      </c>
      <c r="L182" s="179">
        <v>0.01537</v>
      </c>
      <c r="M182" s="19">
        <v>274.135</v>
      </c>
      <c r="N182" s="108">
        <v>4.21</v>
      </c>
      <c r="O182" s="108">
        <f>L182*60*1000</f>
        <v>922.2</v>
      </c>
      <c r="P182" s="109">
        <f>N182*60</f>
        <v>252.6</v>
      </c>
      <c r="R182" s="164"/>
      <c r="S182" s="164"/>
    </row>
    <row r="183" spans="1:19" ht="13.5" customHeight="1">
      <c r="A183" s="372"/>
      <c r="B183" s="354" t="s">
        <v>94</v>
      </c>
      <c r="C183" s="267">
        <v>8</v>
      </c>
      <c r="D183" s="268" t="s">
        <v>10</v>
      </c>
      <c r="E183" s="19">
        <v>12.225999999999999</v>
      </c>
      <c r="F183" s="19">
        <v>1.19</v>
      </c>
      <c r="G183" s="19">
        <v>1.28</v>
      </c>
      <c r="H183" s="19">
        <v>9.756</v>
      </c>
      <c r="I183" s="21">
        <v>633.84</v>
      </c>
      <c r="J183" s="28">
        <v>9.756</v>
      </c>
      <c r="K183" s="113">
        <v>633.84</v>
      </c>
      <c r="L183" s="114">
        <v>0.015391897008708822</v>
      </c>
      <c r="M183" s="115">
        <v>322.64</v>
      </c>
      <c r="N183" s="108">
        <v>4.966041650889814</v>
      </c>
      <c r="O183" s="108">
        <v>923.5138205225293</v>
      </c>
      <c r="P183" s="109">
        <v>297.9624990533888</v>
      </c>
      <c r="R183" s="164"/>
      <c r="S183" s="164"/>
    </row>
    <row r="184" spans="1:19" ht="11.25" customHeight="1">
      <c r="A184" s="372"/>
      <c r="B184" s="354" t="s">
        <v>744</v>
      </c>
      <c r="C184" s="27">
        <v>38</v>
      </c>
      <c r="D184" s="27">
        <v>1982</v>
      </c>
      <c r="E184" s="19">
        <v>44.974</v>
      </c>
      <c r="F184" s="19">
        <v>3.158</v>
      </c>
      <c r="G184" s="19">
        <v>6.4</v>
      </c>
      <c r="H184" s="19">
        <v>35.416</v>
      </c>
      <c r="I184" s="21">
        <v>2278.82</v>
      </c>
      <c r="J184" s="28">
        <v>33.34</v>
      </c>
      <c r="K184" s="21">
        <v>2160.52</v>
      </c>
      <c r="L184" s="179">
        <v>0.015431470201618131</v>
      </c>
      <c r="M184" s="19">
        <v>294.191</v>
      </c>
      <c r="N184" s="108">
        <v>4.539799650084239</v>
      </c>
      <c r="O184" s="108">
        <f>L184*60*1000</f>
        <v>925.8882120970878</v>
      </c>
      <c r="P184" s="109">
        <f>N184*60</f>
        <v>272.3879790050544</v>
      </c>
      <c r="R184" s="164"/>
      <c r="S184" s="164"/>
    </row>
    <row r="185" spans="1:19" ht="12.75">
      <c r="A185" s="372"/>
      <c r="B185" s="354" t="s">
        <v>455</v>
      </c>
      <c r="C185" s="27">
        <v>60</v>
      </c>
      <c r="D185" s="27">
        <v>1963</v>
      </c>
      <c r="E185" s="19">
        <v>59.179</v>
      </c>
      <c r="F185" s="19">
        <v>5.312</v>
      </c>
      <c r="G185" s="19">
        <v>9.44</v>
      </c>
      <c r="H185" s="19">
        <v>44.427</v>
      </c>
      <c r="I185" s="21">
        <v>2864.85</v>
      </c>
      <c r="J185" s="19">
        <v>44.427</v>
      </c>
      <c r="K185" s="21">
        <v>2864.85</v>
      </c>
      <c r="L185" s="179">
        <v>0.015507618199905754</v>
      </c>
      <c r="M185" s="19">
        <v>230.86</v>
      </c>
      <c r="N185" s="19">
        <v>3.580119752866642</v>
      </c>
      <c r="O185" s="19">
        <v>930.4570919943452</v>
      </c>
      <c r="P185" s="16">
        <v>214.80718517199853</v>
      </c>
      <c r="Q185" s="6"/>
      <c r="R185" s="164"/>
      <c r="S185" s="164"/>
    </row>
    <row r="186" spans="1:25" ht="22.5">
      <c r="A186" s="372"/>
      <c r="B186" s="353" t="s">
        <v>136</v>
      </c>
      <c r="C186" s="239">
        <v>100</v>
      </c>
      <c r="D186" s="418" t="s">
        <v>10</v>
      </c>
      <c r="E186" s="226">
        <v>88.727283</v>
      </c>
      <c r="F186" s="226">
        <v>6.231</v>
      </c>
      <c r="G186" s="226">
        <v>14.45</v>
      </c>
      <c r="H186" s="226">
        <v>68.046283</v>
      </c>
      <c r="I186" s="227">
        <v>4386.74</v>
      </c>
      <c r="J186" s="218">
        <v>68.046283</v>
      </c>
      <c r="K186" s="227">
        <v>4386.74</v>
      </c>
      <c r="L186" s="229">
        <v>0.01551181127671118</v>
      </c>
      <c r="M186" s="226">
        <v>291.137</v>
      </c>
      <c r="N186" s="226">
        <v>4.5160621996678625</v>
      </c>
      <c r="O186" s="226">
        <v>930.7086766026708</v>
      </c>
      <c r="P186" s="230">
        <v>270.96373198007177</v>
      </c>
      <c r="Q186" s="210"/>
      <c r="R186" s="217"/>
      <c r="S186" s="217"/>
      <c r="T186" s="210"/>
      <c r="U186" s="210"/>
      <c r="V186" s="210"/>
      <c r="W186" s="210"/>
      <c r="X186" s="210"/>
      <c r="Y186" s="210"/>
    </row>
    <row r="187" spans="1:19" ht="12.75">
      <c r="A187" s="372"/>
      <c r="B187" s="354" t="s">
        <v>782</v>
      </c>
      <c r="C187" s="267">
        <v>60</v>
      </c>
      <c r="D187" s="267">
        <v>1988</v>
      </c>
      <c r="E187" s="19">
        <v>51.770105</v>
      </c>
      <c r="F187" s="19">
        <v>5.4315</v>
      </c>
      <c r="G187" s="19">
        <v>9.6</v>
      </c>
      <c r="H187" s="19">
        <v>36.738605</v>
      </c>
      <c r="I187" s="21">
        <v>2363.76</v>
      </c>
      <c r="J187" s="28">
        <v>36.738605</v>
      </c>
      <c r="K187" s="113">
        <v>2363.76</v>
      </c>
      <c r="L187" s="114">
        <v>0.015542</v>
      </c>
      <c r="M187" s="108">
        <v>266.1</v>
      </c>
      <c r="N187" s="108">
        <v>4.507941558000001</v>
      </c>
      <c r="O187" s="108">
        <f>L187*60*1000</f>
        <v>932.52</v>
      </c>
      <c r="P187" s="109">
        <f>N187*60</f>
        <v>270.47649348000004</v>
      </c>
      <c r="R187" s="164"/>
      <c r="S187" s="164"/>
    </row>
    <row r="188" spans="1:19" ht="22.5">
      <c r="A188" s="372"/>
      <c r="B188" s="352" t="s">
        <v>199</v>
      </c>
      <c r="C188" s="27">
        <v>54</v>
      </c>
      <c r="D188" s="27">
        <v>1980</v>
      </c>
      <c r="E188" s="28">
        <v>73.92</v>
      </c>
      <c r="F188" s="28">
        <v>6.35</v>
      </c>
      <c r="G188" s="28">
        <v>13.01</v>
      </c>
      <c r="H188" s="28">
        <v>54.56</v>
      </c>
      <c r="I188" s="29">
        <v>3509</v>
      </c>
      <c r="J188" s="28">
        <v>54.56</v>
      </c>
      <c r="K188" s="29">
        <v>3509</v>
      </c>
      <c r="L188" s="30">
        <v>0.01554858934169279</v>
      </c>
      <c r="M188" s="28">
        <v>255.93200000000004</v>
      </c>
      <c r="N188" s="28">
        <v>3.9793815673981197</v>
      </c>
      <c r="O188" s="19">
        <v>932.9153605015674</v>
      </c>
      <c r="P188" s="104">
        <v>238.7628940438872</v>
      </c>
      <c r="R188" s="164"/>
      <c r="S188" s="164"/>
    </row>
    <row r="189" spans="1:19" ht="13.5" thickBot="1">
      <c r="A189" s="373"/>
      <c r="B189" s="397" t="s">
        <v>339</v>
      </c>
      <c r="C189" s="103">
        <v>75</v>
      </c>
      <c r="D189" s="103" t="s">
        <v>10</v>
      </c>
      <c r="E189" s="264">
        <v>82.57</v>
      </c>
      <c r="F189" s="264">
        <v>9.05</v>
      </c>
      <c r="G189" s="264">
        <v>12</v>
      </c>
      <c r="H189" s="264">
        <v>61.51</v>
      </c>
      <c r="I189" s="272">
        <v>3954.15</v>
      </c>
      <c r="J189" s="264">
        <v>61.51</v>
      </c>
      <c r="K189" s="272">
        <v>3954.15</v>
      </c>
      <c r="L189" s="274">
        <v>0.015555808454408659</v>
      </c>
      <c r="M189" s="264">
        <v>225.63</v>
      </c>
      <c r="N189" s="264">
        <v>3.509857061568226</v>
      </c>
      <c r="O189" s="264">
        <v>933.3485072645195</v>
      </c>
      <c r="P189" s="265">
        <v>210.59142369409355</v>
      </c>
      <c r="R189" s="164"/>
      <c r="S189" s="164"/>
    </row>
    <row r="190" spans="1:19" ht="22.5">
      <c r="A190" s="377" t="s">
        <v>29</v>
      </c>
      <c r="B190" s="395" t="s">
        <v>783</v>
      </c>
      <c r="C190" s="266">
        <v>56</v>
      </c>
      <c r="D190" s="266">
        <v>1991</v>
      </c>
      <c r="E190" s="144">
        <v>74.730568</v>
      </c>
      <c r="F190" s="144">
        <v>7.20069</v>
      </c>
      <c r="G190" s="144">
        <v>13.36</v>
      </c>
      <c r="H190" s="144">
        <v>54.169878</v>
      </c>
      <c r="I190" s="145">
        <v>3478.2</v>
      </c>
      <c r="J190" s="26">
        <v>51.832809</v>
      </c>
      <c r="K190" s="111">
        <v>3303.97</v>
      </c>
      <c r="L190" s="112">
        <v>0.0155741</v>
      </c>
      <c r="M190" s="106">
        <v>266.1</v>
      </c>
      <c r="N190" s="106">
        <v>4.550288712000001</v>
      </c>
      <c r="O190" s="106">
        <f>L190*60*1000</f>
        <v>934.446</v>
      </c>
      <c r="P190" s="107">
        <f>N190*60</f>
        <v>273.0173227200001</v>
      </c>
      <c r="R190" s="164"/>
      <c r="S190" s="164"/>
    </row>
    <row r="191" spans="1:19" ht="12.75">
      <c r="A191" s="378"/>
      <c r="B191" s="354" t="s">
        <v>405</v>
      </c>
      <c r="C191" s="27">
        <v>36</v>
      </c>
      <c r="D191" s="27" t="s">
        <v>56</v>
      </c>
      <c r="E191" s="28">
        <v>47.99</v>
      </c>
      <c r="F191" s="28">
        <v>1.48</v>
      </c>
      <c r="G191" s="28">
        <v>3.72</v>
      </c>
      <c r="H191" s="28">
        <v>42.79</v>
      </c>
      <c r="I191" s="151">
        <v>2745</v>
      </c>
      <c r="J191" s="28">
        <v>42.79</v>
      </c>
      <c r="K191" s="151">
        <v>2745</v>
      </c>
      <c r="L191" s="30">
        <v>0.0156</v>
      </c>
      <c r="M191" s="28">
        <v>200.3</v>
      </c>
      <c r="N191" s="28">
        <v>3.12</v>
      </c>
      <c r="O191" s="28">
        <v>936</v>
      </c>
      <c r="P191" s="104">
        <v>187.20000000000002</v>
      </c>
      <c r="R191" s="164"/>
      <c r="S191" s="164"/>
    </row>
    <row r="192" spans="1:19" ht="12.75">
      <c r="A192" s="378"/>
      <c r="B192" s="354" t="s">
        <v>931</v>
      </c>
      <c r="C192" s="27">
        <v>55</v>
      </c>
      <c r="D192" s="27">
        <v>1968</v>
      </c>
      <c r="E192" s="19">
        <v>55.501</v>
      </c>
      <c r="F192" s="19">
        <v>6.63</v>
      </c>
      <c r="G192" s="19">
        <v>8.8</v>
      </c>
      <c r="H192" s="19">
        <v>40.071</v>
      </c>
      <c r="I192" s="21">
        <v>2555.52</v>
      </c>
      <c r="J192" s="28">
        <v>40.07</v>
      </c>
      <c r="K192" s="21">
        <v>2555.52</v>
      </c>
      <c r="L192" s="179">
        <v>0.01568</v>
      </c>
      <c r="M192" s="19">
        <v>292.447</v>
      </c>
      <c r="N192" s="108">
        <v>4.59</v>
      </c>
      <c r="O192" s="108">
        <f>L192*60*1000</f>
        <v>940.8</v>
      </c>
      <c r="P192" s="109">
        <f>N192*60</f>
        <v>275.4</v>
      </c>
      <c r="R192" s="164"/>
      <c r="S192" s="164"/>
    </row>
    <row r="193" spans="1:22" ht="12.75">
      <c r="A193" s="378"/>
      <c r="B193" s="354" t="s">
        <v>155</v>
      </c>
      <c r="C193" s="27">
        <v>60</v>
      </c>
      <c r="D193" s="27">
        <v>1994</v>
      </c>
      <c r="E193" s="19">
        <v>51.195</v>
      </c>
      <c r="F193" s="19">
        <v>6.970872</v>
      </c>
      <c r="G193" s="19">
        <v>9.52</v>
      </c>
      <c r="H193" s="19">
        <v>34.704127</v>
      </c>
      <c r="I193" s="21">
        <v>2203.82</v>
      </c>
      <c r="J193" s="19">
        <v>34.7041</v>
      </c>
      <c r="K193" s="21">
        <v>2203.82</v>
      </c>
      <c r="L193" s="179">
        <f>J193/K193</f>
        <v>0.015747247960359735</v>
      </c>
      <c r="M193" s="19">
        <v>229.99</v>
      </c>
      <c r="N193" s="108">
        <f>L193*M193</f>
        <v>3.621709558403136</v>
      </c>
      <c r="O193" s="108">
        <f>L193*60*1000</f>
        <v>944.8348776215842</v>
      </c>
      <c r="P193" s="109">
        <f>N193*60</f>
        <v>217.30257350418816</v>
      </c>
      <c r="Q193" s="164"/>
      <c r="R193" s="164"/>
      <c r="S193" s="164"/>
      <c r="T193" s="14"/>
      <c r="U193" s="12"/>
      <c r="V193" s="12"/>
    </row>
    <row r="194" spans="1:19" ht="12.75" customHeight="1">
      <c r="A194" s="378"/>
      <c r="B194" s="354" t="s">
        <v>456</v>
      </c>
      <c r="C194" s="27">
        <v>45</v>
      </c>
      <c r="D194" s="27">
        <v>1988</v>
      </c>
      <c r="E194" s="19">
        <v>48.671</v>
      </c>
      <c r="F194" s="19">
        <v>5.049</v>
      </c>
      <c r="G194" s="19">
        <v>7.04</v>
      </c>
      <c r="H194" s="19">
        <v>36.582</v>
      </c>
      <c r="I194" s="21">
        <v>2317.52</v>
      </c>
      <c r="J194" s="19">
        <v>36.582</v>
      </c>
      <c r="K194" s="21">
        <v>2317.52</v>
      </c>
      <c r="L194" s="179">
        <v>0.0157849770444268</v>
      </c>
      <c r="M194" s="19">
        <v>230.86</v>
      </c>
      <c r="N194" s="19">
        <v>3.64415137043046</v>
      </c>
      <c r="O194" s="19">
        <v>947.0986226656081</v>
      </c>
      <c r="P194" s="16">
        <v>218.6490822258276</v>
      </c>
      <c r="Q194" s="6"/>
      <c r="R194" s="164"/>
      <c r="S194" s="164"/>
    </row>
    <row r="195" spans="1:19" ht="22.5">
      <c r="A195" s="378"/>
      <c r="B195" s="352" t="s">
        <v>784</v>
      </c>
      <c r="C195" s="27">
        <v>100</v>
      </c>
      <c r="D195" s="27">
        <v>1973</v>
      </c>
      <c r="E195" s="19">
        <v>94.323998</v>
      </c>
      <c r="F195" s="19">
        <v>9.336876</v>
      </c>
      <c r="G195" s="19">
        <v>15.971</v>
      </c>
      <c r="H195" s="19">
        <v>69.016122</v>
      </c>
      <c r="I195" s="21">
        <v>4362.31</v>
      </c>
      <c r="J195" s="28">
        <v>69.016122</v>
      </c>
      <c r="K195" s="21">
        <v>4362.31</v>
      </c>
      <c r="L195" s="179">
        <v>0.015821</v>
      </c>
      <c r="M195" s="19">
        <v>266.1</v>
      </c>
      <c r="N195" s="108">
        <v>4.588865229000001</v>
      </c>
      <c r="O195" s="108">
        <f>L195*60*1000</f>
        <v>949.2600000000001</v>
      </c>
      <c r="P195" s="109">
        <f>N195*60</f>
        <v>275.33191374000006</v>
      </c>
      <c r="R195" s="164"/>
      <c r="S195" s="164"/>
    </row>
    <row r="196" spans="1:25" ht="22.5">
      <c r="A196" s="378"/>
      <c r="B196" s="352" t="s">
        <v>156</v>
      </c>
      <c r="C196" s="27">
        <v>59</v>
      </c>
      <c r="D196" s="27">
        <v>2001</v>
      </c>
      <c r="E196" s="19">
        <v>72.433</v>
      </c>
      <c r="F196" s="19">
        <v>8.83575</v>
      </c>
      <c r="G196" s="19">
        <v>9.12</v>
      </c>
      <c r="H196" s="19">
        <v>54.47725</v>
      </c>
      <c r="I196" s="21">
        <v>3432.83</v>
      </c>
      <c r="J196" s="19">
        <v>54.47725</v>
      </c>
      <c r="K196" s="21">
        <v>3432.83</v>
      </c>
      <c r="L196" s="179">
        <f>J196/K196</f>
        <v>0.015869486691738304</v>
      </c>
      <c r="M196" s="19">
        <v>229.99</v>
      </c>
      <c r="N196" s="108">
        <f>L196*M196</f>
        <v>3.6498232442328926</v>
      </c>
      <c r="O196" s="108">
        <f>L196*60*1000</f>
        <v>952.1692015042983</v>
      </c>
      <c r="P196" s="109">
        <f>N196*60</f>
        <v>218.98939465397356</v>
      </c>
      <c r="Q196" s="164"/>
      <c r="R196" s="164"/>
      <c r="S196" s="164"/>
      <c r="T196" s="14"/>
      <c r="U196" s="12"/>
      <c r="V196" s="12"/>
      <c r="X196" s="7"/>
      <c r="Y196" s="7"/>
    </row>
    <row r="197" spans="1:19" ht="12.75">
      <c r="A197" s="378"/>
      <c r="B197" s="354" t="s">
        <v>200</v>
      </c>
      <c r="C197" s="27">
        <v>83</v>
      </c>
      <c r="D197" s="27">
        <v>2006</v>
      </c>
      <c r="E197" s="28">
        <v>106.61</v>
      </c>
      <c r="F197" s="28">
        <v>10.84</v>
      </c>
      <c r="G197" s="28">
        <v>7.36</v>
      </c>
      <c r="H197" s="28">
        <v>88.41</v>
      </c>
      <c r="I197" s="29">
        <v>5540</v>
      </c>
      <c r="J197" s="28">
        <v>78.53169855595668</v>
      </c>
      <c r="K197" s="29">
        <v>4921</v>
      </c>
      <c r="L197" s="30">
        <v>0.015958483754512635</v>
      </c>
      <c r="M197" s="28">
        <v>255.93200000000004</v>
      </c>
      <c r="N197" s="28">
        <v>4.0842866642599285</v>
      </c>
      <c r="O197" s="19">
        <v>957.5090252707581</v>
      </c>
      <c r="P197" s="104">
        <v>245.0571998555957</v>
      </c>
      <c r="R197" s="164"/>
      <c r="S197" s="164"/>
    </row>
    <row r="198" spans="1:19" ht="13.5" thickBot="1">
      <c r="A198" s="379"/>
      <c r="B198" s="365" t="s">
        <v>932</v>
      </c>
      <c r="C198" s="103">
        <v>50</v>
      </c>
      <c r="D198" s="103">
        <v>1971</v>
      </c>
      <c r="E198" s="161">
        <v>53.3</v>
      </c>
      <c r="F198" s="161">
        <v>3.927</v>
      </c>
      <c r="G198" s="161">
        <v>8</v>
      </c>
      <c r="H198" s="161">
        <v>41.373</v>
      </c>
      <c r="I198" s="162">
        <v>2592.75</v>
      </c>
      <c r="J198" s="161">
        <v>41.37</v>
      </c>
      <c r="K198" s="162">
        <v>2592.75</v>
      </c>
      <c r="L198" s="275">
        <v>0.01596</v>
      </c>
      <c r="M198" s="161">
        <v>274.135</v>
      </c>
      <c r="N198" s="161">
        <v>4.34</v>
      </c>
      <c r="O198" s="264">
        <f>L198*60*1000</f>
        <v>957.5999999999999</v>
      </c>
      <c r="P198" s="265">
        <f>N198*60</f>
        <v>260.4</v>
      </c>
      <c r="R198" s="164"/>
      <c r="S198" s="164"/>
    </row>
    <row r="199" spans="1:19" ht="22.5">
      <c r="A199" s="383" t="s">
        <v>27</v>
      </c>
      <c r="B199" s="330" t="s">
        <v>785</v>
      </c>
      <c r="C199" s="31">
        <v>51</v>
      </c>
      <c r="D199" s="31">
        <v>1976</v>
      </c>
      <c r="E199" s="167">
        <v>63.674002</v>
      </c>
      <c r="F199" s="167">
        <v>6.4923</v>
      </c>
      <c r="G199" s="167">
        <v>8.16</v>
      </c>
      <c r="H199" s="167">
        <v>49.021702</v>
      </c>
      <c r="I199" s="180">
        <v>3060.87</v>
      </c>
      <c r="J199" s="32">
        <v>49.021702</v>
      </c>
      <c r="K199" s="180">
        <v>3060.87</v>
      </c>
      <c r="L199" s="181">
        <v>0.016015</v>
      </c>
      <c r="M199" s="167">
        <v>266.1</v>
      </c>
      <c r="N199" s="49">
        <v>4.645134735000001</v>
      </c>
      <c r="O199" s="49">
        <f>L199*60*1000</f>
        <v>960.9000000000001</v>
      </c>
      <c r="P199" s="52">
        <f>N199*60</f>
        <v>278.70808410000006</v>
      </c>
      <c r="R199" s="164"/>
      <c r="S199" s="164"/>
    </row>
    <row r="200" spans="1:19" ht="12.75">
      <c r="A200" s="384"/>
      <c r="B200" s="331" t="s">
        <v>457</v>
      </c>
      <c r="C200" s="35">
        <v>60</v>
      </c>
      <c r="D200" s="35">
        <v>1970</v>
      </c>
      <c r="E200" s="165">
        <v>57.828</v>
      </c>
      <c r="F200" s="165">
        <v>4.976</v>
      </c>
      <c r="G200" s="165">
        <v>9.6</v>
      </c>
      <c r="H200" s="165">
        <v>43.252</v>
      </c>
      <c r="I200" s="176">
        <v>2699.31</v>
      </c>
      <c r="J200" s="165">
        <v>43.252</v>
      </c>
      <c r="K200" s="176">
        <v>2699.31</v>
      </c>
      <c r="L200" s="177">
        <v>0.016023354116422348</v>
      </c>
      <c r="M200" s="165">
        <v>230.86</v>
      </c>
      <c r="N200" s="165">
        <v>3.699183578025496</v>
      </c>
      <c r="O200" s="165">
        <v>961.4012469853409</v>
      </c>
      <c r="P200" s="178">
        <v>221.95101468152976</v>
      </c>
      <c r="Q200" s="6"/>
      <c r="R200" s="164"/>
      <c r="S200" s="164"/>
    </row>
    <row r="201" spans="1:19" ht="12.75">
      <c r="A201" s="384"/>
      <c r="B201" s="331" t="s">
        <v>745</v>
      </c>
      <c r="C201" s="35">
        <v>50</v>
      </c>
      <c r="D201" s="35">
        <v>1974</v>
      </c>
      <c r="E201" s="165">
        <v>52.934</v>
      </c>
      <c r="F201" s="165">
        <v>3.366</v>
      </c>
      <c r="G201" s="165">
        <v>8</v>
      </c>
      <c r="H201" s="165">
        <v>41.568</v>
      </c>
      <c r="I201" s="176">
        <v>2591.85</v>
      </c>
      <c r="J201" s="36">
        <v>41.568</v>
      </c>
      <c r="K201" s="176">
        <v>2591.85</v>
      </c>
      <c r="L201" s="177">
        <v>0.016037965160020835</v>
      </c>
      <c r="M201" s="165">
        <v>294.191</v>
      </c>
      <c r="N201" s="53">
        <v>4.718225008391689</v>
      </c>
      <c r="O201" s="53">
        <f>L201*60*1000</f>
        <v>962.27790960125</v>
      </c>
      <c r="P201" s="56">
        <f>N201*60</f>
        <v>283.09350050350133</v>
      </c>
      <c r="R201" s="164"/>
      <c r="S201" s="164"/>
    </row>
    <row r="202" spans="1:19" ht="12.75">
      <c r="A202" s="384"/>
      <c r="B202" s="331" t="s">
        <v>458</v>
      </c>
      <c r="C202" s="35">
        <v>100</v>
      </c>
      <c r="D202" s="35">
        <v>1966</v>
      </c>
      <c r="E202" s="165">
        <v>95.16499999999999</v>
      </c>
      <c r="F202" s="165">
        <v>8.687</v>
      </c>
      <c r="G202" s="165">
        <v>16</v>
      </c>
      <c r="H202" s="165">
        <v>70.478</v>
      </c>
      <c r="I202" s="176">
        <v>4377.17</v>
      </c>
      <c r="J202" s="165">
        <v>70.478</v>
      </c>
      <c r="K202" s="176">
        <v>4377.17</v>
      </c>
      <c r="L202" s="177">
        <v>0.01610127091248455</v>
      </c>
      <c r="M202" s="165">
        <v>230.86</v>
      </c>
      <c r="N202" s="165">
        <v>3.717171605398008</v>
      </c>
      <c r="O202" s="165">
        <v>966.0762547490731</v>
      </c>
      <c r="P202" s="178">
        <v>223.0302963238805</v>
      </c>
      <c r="Q202" s="6"/>
      <c r="R202" s="164"/>
      <c r="S202" s="164"/>
    </row>
    <row r="203" spans="1:19" ht="19.5">
      <c r="A203" s="384"/>
      <c r="B203" s="332" t="s">
        <v>374</v>
      </c>
      <c r="C203" s="35">
        <v>119</v>
      </c>
      <c r="D203" s="35">
        <v>1970</v>
      </c>
      <c r="E203" s="53">
        <v>124.284</v>
      </c>
      <c r="F203" s="53">
        <v>11.57</v>
      </c>
      <c r="G203" s="53">
        <v>19.04</v>
      </c>
      <c r="H203" s="53">
        <v>93.667</v>
      </c>
      <c r="I203" s="54">
        <v>5797.69</v>
      </c>
      <c r="J203" s="53">
        <v>93.67</v>
      </c>
      <c r="K203" s="54">
        <v>5797.69</v>
      </c>
      <c r="L203" s="55">
        <v>0.01615643471796526</v>
      </c>
      <c r="M203" s="53">
        <v>241.98</v>
      </c>
      <c r="N203" s="53">
        <v>3.9095340730532335</v>
      </c>
      <c r="O203" s="53">
        <v>969.3860830779156</v>
      </c>
      <c r="P203" s="56">
        <v>234.572044383194</v>
      </c>
      <c r="R203" s="164"/>
      <c r="S203" s="164"/>
    </row>
    <row r="204" spans="1:25" s="210" customFormat="1" ht="13.5" customHeight="1">
      <c r="A204" s="384"/>
      <c r="B204" s="331" t="s">
        <v>459</v>
      </c>
      <c r="C204" s="35">
        <v>60</v>
      </c>
      <c r="D204" s="35" t="s">
        <v>10</v>
      </c>
      <c r="E204" s="165">
        <v>59.199</v>
      </c>
      <c r="F204" s="165">
        <v>5.961</v>
      </c>
      <c r="G204" s="165">
        <v>9.6</v>
      </c>
      <c r="H204" s="165">
        <v>43.638</v>
      </c>
      <c r="I204" s="176">
        <v>2700.59</v>
      </c>
      <c r="J204" s="165">
        <v>43.638</v>
      </c>
      <c r="K204" s="176">
        <v>2700.59</v>
      </c>
      <c r="L204" s="177">
        <v>0.0161586912489493</v>
      </c>
      <c r="M204" s="165">
        <v>230.86</v>
      </c>
      <c r="N204" s="165">
        <v>3.7304277791149336</v>
      </c>
      <c r="O204" s="165">
        <v>969.521474936958</v>
      </c>
      <c r="P204" s="178">
        <v>223.82566674689602</v>
      </c>
      <c r="Q204" s="6"/>
      <c r="R204" s="164"/>
      <c r="S204" s="164"/>
      <c r="T204" s="1"/>
      <c r="U204" s="1"/>
      <c r="V204" s="1"/>
      <c r="W204" s="1"/>
      <c r="X204" s="1"/>
      <c r="Y204" s="1"/>
    </row>
    <row r="205" spans="1:25" s="210" customFormat="1" ht="22.5">
      <c r="A205" s="384"/>
      <c r="B205" s="333" t="s">
        <v>786</v>
      </c>
      <c r="C205" s="35">
        <v>22</v>
      </c>
      <c r="D205" s="35">
        <v>1986</v>
      </c>
      <c r="E205" s="165">
        <v>25.323</v>
      </c>
      <c r="F205" s="165">
        <v>2.04</v>
      </c>
      <c r="G205" s="165">
        <v>3.52</v>
      </c>
      <c r="H205" s="165">
        <v>19.763</v>
      </c>
      <c r="I205" s="176">
        <v>1212.64</v>
      </c>
      <c r="J205" s="36">
        <v>19.763</v>
      </c>
      <c r="K205" s="176">
        <v>1212.64</v>
      </c>
      <c r="L205" s="177">
        <v>0.016297</v>
      </c>
      <c r="M205" s="165">
        <v>266.1</v>
      </c>
      <c r="N205" s="53">
        <v>4.7269285530000005</v>
      </c>
      <c r="O205" s="53">
        <f>L205*60*1000</f>
        <v>977.8199999999999</v>
      </c>
      <c r="P205" s="56">
        <f>N205*60</f>
        <v>283.61571318000006</v>
      </c>
      <c r="Q205" s="1"/>
      <c r="R205" s="164"/>
      <c r="S205" s="164"/>
      <c r="T205" s="1"/>
      <c r="U205" s="1"/>
      <c r="V205" s="1"/>
      <c r="W205" s="1"/>
      <c r="X205" s="1"/>
      <c r="Y205" s="1"/>
    </row>
    <row r="206" spans="1:19" ht="12.75">
      <c r="A206" s="384"/>
      <c r="B206" s="331" t="s">
        <v>407</v>
      </c>
      <c r="C206" s="35">
        <v>46</v>
      </c>
      <c r="D206" s="35" t="s">
        <v>56</v>
      </c>
      <c r="E206" s="36">
        <v>57.41</v>
      </c>
      <c r="F206" s="36">
        <v>12.29</v>
      </c>
      <c r="G206" s="36">
        <v>7.12</v>
      </c>
      <c r="H206" s="36">
        <v>38</v>
      </c>
      <c r="I206" s="175">
        <v>2325</v>
      </c>
      <c r="J206" s="36">
        <v>38</v>
      </c>
      <c r="K206" s="175">
        <v>2325</v>
      </c>
      <c r="L206" s="38">
        <v>0.0163</v>
      </c>
      <c r="M206" s="36">
        <v>200.3</v>
      </c>
      <c r="N206" s="36">
        <v>3.27</v>
      </c>
      <c r="O206" s="36">
        <v>977.9999999999999</v>
      </c>
      <c r="P206" s="169">
        <v>196.2</v>
      </c>
      <c r="R206" s="164"/>
      <c r="S206" s="164"/>
    </row>
    <row r="207" spans="1:19" ht="12.75">
      <c r="A207" s="384"/>
      <c r="B207" s="331" t="s">
        <v>547</v>
      </c>
      <c r="C207" s="35">
        <v>60</v>
      </c>
      <c r="D207" s="35">
        <v>1967</v>
      </c>
      <c r="E207" s="53">
        <v>58.602999999999994</v>
      </c>
      <c r="F207" s="53">
        <v>4.743</v>
      </c>
      <c r="G207" s="53">
        <v>9.6</v>
      </c>
      <c r="H207" s="53">
        <v>44.26</v>
      </c>
      <c r="I207" s="54">
        <v>2715</v>
      </c>
      <c r="J207" s="53">
        <v>44.26</v>
      </c>
      <c r="K207" s="54">
        <v>2715</v>
      </c>
      <c r="L207" s="55">
        <v>0.016302025782688766</v>
      </c>
      <c r="M207" s="53">
        <v>209.93</v>
      </c>
      <c r="N207" s="53">
        <v>3.422284272559853</v>
      </c>
      <c r="O207" s="53">
        <f>SUM(L207*60*1000)</f>
        <v>978.1215469613259</v>
      </c>
      <c r="P207" s="56">
        <v>205.33705635359115</v>
      </c>
      <c r="R207" s="164"/>
      <c r="S207" s="164"/>
    </row>
    <row r="208" spans="1:19" ht="22.5">
      <c r="A208" s="384"/>
      <c r="B208" s="333" t="s">
        <v>787</v>
      </c>
      <c r="C208" s="35">
        <v>81</v>
      </c>
      <c r="D208" s="35">
        <v>1974</v>
      </c>
      <c r="E208" s="165">
        <v>82.743999</v>
      </c>
      <c r="F208" s="165">
        <v>6.477</v>
      </c>
      <c r="G208" s="165">
        <v>12.9275</v>
      </c>
      <c r="H208" s="165">
        <v>63.339499</v>
      </c>
      <c r="I208" s="176">
        <v>3879.75</v>
      </c>
      <c r="J208" s="36">
        <v>62.848586</v>
      </c>
      <c r="K208" s="176">
        <v>3849.68</v>
      </c>
      <c r="L208" s="177">
        <v>0.016325</v>
      </c>
      <c r="M208" s="165">
        <v>266.1</v>
      </c>
      <c r="N208" s="53">
        <v>4.735049925</v>
      </c>
      <c r="O208" s="53">
        <f>L208*60*1000</f>
        <v>979.4999999999999</v>
      </c>
      <c r="P208" s="56">
        <f>N208*60</f>
        <v>284.1029955</v>
      </c>
      <c r="R208" s="164"/>
      <c r="S208" s="164"/>
    </row>
    <row r="209" spans="1:19" ht="12.75">
      <c r="A209" s="384"/>
      <c r="B209" s="331" t="s">
        <v>486</v>
      </c>
      <c r="C209" s="35">
        <v>40</v>
      </c>
      <c r="D209" s="35" t="s">
        <v>10</v>
      </c>
      <c r="E209" s="165">
        <v>48.5051</v>
      </c>
      <c r="F209" s="53">
        <v>5.6406</v>
      </c>
      <c r="G209" s="53">
        <v>6.4</v>
      </c>
      <c r="H209" s="53">
        <v>36.4645</v>
      </c>
      <c r="I209" s="54">
        <v>2229.96</v>
      </c>
      <c r="J209" s="53">
        <v>36.4645</v>
      </c>
      <c r="K209" s="54">
        <v>2229.96</v>
      </c>
      <c r="L209" s="55">
        <v>0.016352087032951265</v>
      </c>
      <c r="M209" s="53">
        <v>188.9</v>
      </c>
      <c r="N209" s="53">
        <v>3.088909240524494</v>
      </c>
      <c r="O209" s="53">
        <v>981.1252219770759</v>
      </c>
      <c r="P209" s="56">
        <v>185.33455443146963</v>
      </c>
      <c r="R209" s="164"/>
      <c r="S209" s="164"/>
    </row>
    <row r="210" spans="1:19" ht="12.75">
      <c r="A210" s="384"/>
      <c r="B210" s="331" t="s">
        <v>460</v>
      </c>
      <c r="C210" s="35">
        <v>30</v>
      </c>
      <c r="D210" s="35">
        <v>2009</v>
      </c>
      <c r="E210" s="165">
        <v>33.858000000000004</v>
      </c>
      <c r="F210" s="165">
        <v>5.239</v>
      </c>
      <c r="G210" s="165">
        <v>2.4</v>
      </c>
      <c r="H210" s="165">
        <v>26.219</v>
      </c>
      <c r="I210" s="176">
        <v>1599.95</v>
      </c>
      <c r="J210" s="165">
        <v>26.219</v>
      </c>
      <c r="K210" s="176">
        <v>1599.95</v>
      </c>
      <c r="L210" s="177">
        <v>0.016387387105847057</v>
      </c>
      <c r="M210" s="165">
        <v>230.86</v>
      </c>
      <c r="N210" s="165">
        <v>3.7832249620300633</v>
      </c>
      <c r="O210" s="165">
        <v>983.2432263508234</v>
      </c>
      <c r="P210" s="178">
        <v>226.9934977218038</v>
      </c>
      <c r="Q210" s="6"/>
      <c r="R210" s="164"/>
      <c r="S210" s="164"/>
    </row>
    <row r="211" spans="1:19" ht="12.75">
      <c r="A211" s="384"/>
      <c r="B211" s="331" t="s">
        <v>406</v>
      </c>
      <c r="C211" s="35">
        <v>30</v>
      </c>
      <c r="D211" s="35" t="s">
        <v>56</v>
      </c>
      <c r="E211" s="36">
        <v>40.07</v>
      </c>
      <c r="F211" s="36">
        <v>10.56</v>
      </c>
      <c r="G211" s="36">
        <v>4.69</v>
      </c>
      <c r="H211" s="36">
        <v>24.82</v>
      </c>
      <c r="I211" s="175">
        <v>1518</v>
      </c>
      <c r="J211" s="36">
        <v>24.82</v>
      </c>
      <c r="K211" s="175">
        <v>1518</v>
      </c>
      <c r="L211" s="38">
        <v>0.0164</v>
      </c>
      <c r="M211" s="36">
        <v>200.3</v>
      </c>
      <c r="N211" s="36">
        <v>3.28</v>
      </c>
      <c r="O211" s="36">
        <v>984.0000000000001</v>
      </c>
      <c r="P211" s="169">
        <v>196.79999999999998</v>
      </c>
      <c r="R211" s="164"/>
      <c r="S211" s="164"/>
    </row>
    <row r="212" spans="1:19" ht="12.75">
      <c r="A212" s="384"/>
      <c r="B212" s="331" t="s">
        <v>746</v>
      </c>
      <c r="C212" s="35">
        <v>45</v>
      </c>
      <c r="D212" s="35">
        <v>1991</v>
      </c>
      <c r="E212" s="165">
        <v>48.762</v>
      </c>
      <c r="F212" s="165">
        <v>3.519</v>
      </c>
      <c r="G212" s="165">
        <v>7.2</v>
      </c>
      <c r="H212" s="165">
        <v>38.043</v>
      </c>
      <c r="I212" s="176">
        <v>2317.71</v>
      </c>
      <c r="J212" s="36">
        <v>38.043</v>
      </c>
      <c r="K212" s="176">
        <v>2317.71</v>
      </c>
      <c r="L212" s="177">
        <v>0.01641404662360692</v>
      </c>
      <c r="M212" s="165">
        <v>284.49</v>
      </c>
      <c r="N212" s="53">
        <v>4.669632123949933</v>
      </c>
      <c r="O212" s="53">
        <f>L212*60*1000</f>
        <v>984.8427974164152</v>
      </c>
      <c r="P212" s="56">
        <f>N212*60</f>
        <v>280.17792743699596</v>
      </c>
      <c r="R212" s="164"/>
      <c r="S212" s="164"/>
    </row>
    <row r="213" spans="1:19" ht="12.75">
      <c r="A213" s="384"/>
      <c r="B213" s="331" t="s">
        <v>95</v>
      </c>
      <c r="C213" s="324">
        <v>10</v>
      </c>
      <c r="D213" s="419" t="s">
        <v>10</v>
      </c>
      <c r="E213" s="165">
        <v>13.200000000000001</v>
      </c>
      <c r="F213" s="165">
        <v>0.793</v>
      </c>
      <c r="G213" s="165">
        <v>1.6</v>
      </c>
      <c r="H213" s="165">
        <v>10.807</v>
      </c>
      <c r="I213" s="176">
        <v>656.14</v>
      </c>
      <c r="J213" s="36">
        <v>9.961</v>
      </c>
      <c r="K213" s="54">
        <v>604.77</v>
      </c>
      <c r="L213" s="55">
        <v>0.01647072440762604</v>
      </c>
      <c r="M213" s="203">
        <v>322.64</v>
      </c>
      <c r="N213" s="53">
        <v>5.314114522876465</v>
      </c>
      <c r="O213" s="53">
        <v>988.2434644575624</v>
      </c>
      <c r="P213" s="56">
        <v>318.8468713725879</v>
      </c>
      <c r="R213" s="164"/>
      <c r="S213" s="164"/>
    </row>
    <row r="214" spans="1:19" ht="23.25" customHeight="1">
      <c r="A214" s="384"/>
      <c r="B214" s="333" t="s">
        <v>788</v>
      </c>
      <c r="C214" s="35">
        <v>101</v>
      </c>
      <c r="D214" s="35">
        <v>1968</v>
      </c>
      <c r="E214" s="165">
        <v>97.83301</v>
      </c>
      <c r="F214" s="165">
        <v>7.801521</v>
      </c>
      <c r="G214" s="165">
        <v>15.92</v>
      </c>
      <c r="H214" s="165">
        <v>74.111489</v>
      </c>
      <c r="I214" s="176">
        <v>4482.08</v>
      </c>
      <c r="J214" s="36">
        <v>74.111489</v>
      </c>
      <c r="K214" s="176">
        <v>4482.08</v>
      </c>
      <c r="L214" s="177">
        <v>0.016535</v>
      </c>
      <c r="M214" s="165">
        <v>266.1</v>
      </c>
      <c r="N214" s="53">
        <v>4.795960215000002</v>
      </c>
      <c r="O214" s="53">
        <f>L214*60*1000</f>
        <v>992.1000000000001</v>
      </c>
      <c r="P214" s="56">
        <f>N214*60</f>
        <v>287.7576129000001</v>
      </c>
      <c r="R214" s="164"/>
      <c r="S214" s="164"/>
    </row>
    <row r="215" spans="1:19" ht="12.75">
      <c r="A215" s="384"/>
      <c r="B215" s="331" t="s">
        <v>261</v>
      </c>
      <c r="C215" s="324">
        <v>49</v>
      </c>
      <c r="D215" s="324">
        <v>1969</v>
      </c>
      <c r="E215" s="165">
        <v>54.152551</v>
      </c>
      <c r="F215" s="165">
        <v>4.488</v>
      </c>
      <c r="G215" s="165">
        <v>7.84</v>
      </c>
      <c r="H215" s="165">
        <v>41.824551</v>
      </c>
      <c r="I215" s="176">
        <v>2600.39</v>
      </c>
      <c r="J215" s="36">
        <v>41.824551</v>
      </c>
      <c r="K215" s="54">
        <v>2528.6</v>
      </c>
      <c r="L215" s="55">
        <v>0.016540595981966305</v>
      </c>
      <c r="M215" s="53">
        <v>292.774</v>
      </c>
      <c r="N215" s="53">
        <v>4.842656448024203</v>
      </c>
      <c r="O215" s="53">
        <f>L215*60*1000</f>
        <v>992.4357589179783</v>
      </c>
      <c r="P215" s="56">
        <f>N215*60</f>
        <v>290.5593868814522</v>
      </c>
      <c r="R215" s="164"/>
      <c r="S215" s="164"/>
    </row>
    <row r="216" spans="1:19" ht="12.75">
      <c r="A216" s="384"/>
      <c r="B216" s="331" t="s">
        <v>262</v>
      </c>
      <c r="C216" s="324">
        <v>39</v>
      </c>
      <c r="D216" s="324">
        <v>1990</v>
      </c>
      <c r="E216" s="165">
        <v>53.099999</v>
      </c>
      <c r="F216" s="165">
        <v>8.67</v>
      </c>
      <c r="G216" s="165">
        <v>6.4</v>
      </c>
      <c r="H216" s="165">
        <v>38.029999</v>
      </c>
      <c r="I216" s="176">
        <v>2295.46</v>
      </c>
      <c r="J216" s="36">
        <v>38.029999</v>
      </c>
      <c r="K216" s="54">
        <v>2295.46</v>
      </c>
      <c r="L216" s="55">
        <v>0.016567484948550617</v>
      </c>
      <c r="M216" s="53">
        <v>292.774</v>
      </c>
      <c r="N216" s="53">
        <v>4.850528838326959</v>
      </c>
      <c r="O216" s="53">
        <f>L216*60*1000</f>
        <v>994.049096913037</v>
      </c>
      <c r="P216" s="56">
        <f>N216*60</f>
        <v>291.0317302996175</v>
      </c>
      <c r="R216" s="164"/>
      <c r="S216" s="164"/>
    </row>
    <row r="217" spans="1:19" ht="12.75">
      <c r="A217" s="384"/>
      <c r="B217" s="331" t="s">
        <v>487</v>
      </c>
      <c r="C217" s="35">
        <v>100</v>
      </c>
      <c r="D217" s="35" t="s">
        <v>10</v>
      </c>
      <c r="E217" s="165">
        <v>84.1173</v>
      </c>
      <c r="F217" s="325">
        <v>6.9125</v>
      </c>
      <c r="G217" s="53">
        <v>16</v>
      </c>
      <c r="H217" s="53">
        <v>61.2048</v>
      </c>
      <c r="I217" s="54">
        <v>3692.95</v>
      </c>
      <c r="J217" s="53">
        <v>61.2048</v>
      </c>
      <c r="K217" s="54">
        <v>3692.95</v>
      </c>
      <c r="L217" s="55">
        <v>0.016573416916015653</v>
      </c>
      <c r="M217" s="53">
        <v>188.9</v>
      </c>
      <c r="N217" s="53">
        <v>3.130718455435357</v>
      </c>
      <c r="O217" s="53">
        <v>994.4050149609392</v>
      </c>
      <c r="P217" s="56">
        <v>187.8431073261214</v>
      </c>
      <c r="R217" s="164"/>
      <c r="S217" s="164"/>
    </row>
    <row r="218" spans="1:19" ht="12.75">
      <c r="A218" s="384"/>
      <c r="B218" s="331" t="s">
        <v>597</v>
      </c>
      <c r="C218" s="35">
        <v>45</v>
      </c>
      <c r="D218" s="326"/>
      <c r="E218" s="53">
        <v>48</v>
      </c>
      <c r="F218" s="53">
        <v>5.196</v>
      </c>
      <c r="G218" s="53">
        <v>7.2</v>
      </c>
      <c r="H218" s="53">
        <v>35.604</v>
      </c>
      <c r="I218" s="54">
        <v>2147.49</v>
      </c>
      <c r="J218" s="53">
        <v>35.604</v>
      </c>
      <c r="K218" s="54">
        <v>2147.49</v>
      </c>
      <c r="L218" s="55">
        <v>0.01658</v>
      </c>
      <c r="M218" s="53">
        <v>204.48</v>
      </c>
      <c r="N218" s="53">
        <v>3.45</v>
      </c>
      <c r="O218" s="53">
        <v>994.8000000000001</v>
      </c>
      <c r="P218" s="56">
        <v>207</v>
      </c>
      <c r="R218" s="164"/>
      <c r="S218" s="164"/>
    </row>
    <row r="219" spans="1:19" ht="12.75">
      <c r="A219" s="384"/>
      <c r="B219" s="331" t="s">
        <v>933</v>
      </c>
      <c r="C219" s="35">
        <v>60</v>
      </c>
      <c r="D219" s="35">
        <v>1965</v>
      </c>
      <c r="E219" s="165">
        <v>60.681</v>
      </c>
      <c r="F219" s="165">
        <v>4.954752</v>
      </c>
      <c r="G219" s="165">
        <v>9.6</v>
      </c>
      <c r="H219" s="165">
        <v>46.126248</v>
      </c>
      <c r="I219" s="176">
        <v>2763.04</v>
      </c>
      <c r="J219" s="165">
        <v>46.13</v>
      </c>
      <c r="K219" s="176">
        <v>2763.04</v>
      </c>
      <c r="L219" s="177">
        <v>0.01669</v>
      </c>
      <c r="M219" s="165">
        <v>292.447</v>
      </c>
      <c r="N219" s="165">
        <v>4.88</v>
      </c>
      <c r="O219" s="53">
        <f>L219*60*1000</f>
        <v>1001.4000000000001</v>
      </c>
      <c r="P219" s="56">
        <f>N219*60</f>
        <v>292.8</v>
      </c>
      <c r="R219" s="164"/>
      <c r="S219" s="164"/>
    </row>
    <row r="220" spans="1:23" ht="22.5">
      <c r="A220" s="384"/>
      <c r="B220" s="333" t="s">
        <v>157</v>
      </c>
      <c r="C220" s="35">
        <v>50</v>
      </c>
      <c r="D220" s="35">
        <v>2000</v>
      </c>
      <c r="E220" s="165">
        <v>58.69</v>
      </c>
      <c r="F220" s="165">
        <v>6.60807</v>
      </c>
      <c r="G220" s="165">
        <v>8</v>
      </c>
      <c r="H220" s="165">
        <v>44.08193</v>
      </c>
      <c r="I220" s="176">
        <v>2639.5</v>
      </c>
      <c r="J220" s="165">
        <v>44.081929</v>
      </c>
      <c r="K220" s="176">
        <v>2639.5</v>
      </c>
      <c r="L220" s="177">
        <f>J220/K220</f>
        <v>0.016700863421102483</v>
      </c>
      <c r="M220" s="165">
        <v>229.99</v>
      </c>
      <c r="N220" s="53">
        <f>L220*M220</f>
        <v>3.84103157821936</v>
      </c>
      <c r="O220" s="53">
        <f>L220*60*1000</f>
        <v>1002.0518052661489</v>
      </c>
      <c r="P220" s="56">
        <f>N220*60</f>
        <v>230.4618946931616</v>
      </c>
      <c r="Q220" s="164"/>
      <c r="R220" s="164"/>
      <c r="S220" s="164"/>
      <c r="T220" s="14"/>
      <c r="U220" s="13"/>
      <c r="V220" s="13"/>
      <c r="W220" s="8"/>
    </row>
    <row r="221" spans="1:19" ht="22.5">
      <c r="A221" s="384"/>
      <c r="B221" s="334" t="s">
        <v>340</v>
      </c>
      <c r="C221" s="35">
        <v>75</v>
      </c>
      <c r="D221" s="35" t="s">
        <v>10</v>
      </c>
      <c r="E221" s="53">
        <v>85.69</v>
      </c>
      <c r="F221" s="53">
        <v>7.47</v>
      </c>
      <c r="G221" s="53">
        <v>11.92</v>
      </c>
      <c r="H221" s="53">
        <v>66.3</v>
      </c>
      <c r="I221" s="54">
        <v>3968.65</v>
      </c>
      <c r="J221" s="53">
        <v>66.3</v>
      </c>
      <c r="K221" s="54">
        <v>3968.65</v>
      </c>
      <c r="L221" s="55">
        <v>0.016705932747911757</v>
      </c>
      <c r="M221" s="53">
        <v>225.63</v>
      </c>
      <c r="N221" s="53">
        <v>3.7693596059113297</v>
      </c>
      <c r="O221" s="53">
        <v>1002.3559648747054</v>
      </c>
      <c r="P221" s="56">
        <v>226.16157635467977</v>
      </c>
      <c r="R221" s="164"/>
      <c r="S221" s="164"/>
    </row>
    <row r="222" spans="1:19" ht="12.75">
      <c r="A222" s="384"/>
      <c r="B222" s="331" t="s">
        <v>375</v>
      </c>
      <c r="C222" s="35">
        <v>45</v>
      </c>
      <c r="D222" s="35">
        <v>1987</v>
      </c>
      <c r="E222" s="53">
        <v>60.238</v>
      </c>
      <c r="F222" s="53">
        <v>14.22</v>
      </c>
      <c r="G222" s="53">
        <v>7.2</v>
      </c>
      <c r="H222" s="53">
        <v>38.817</v>
      </c>
      <c r="I222" s="54">
        <v>2323.3</v>
      </c>
      <c r="J222" s="53">
        <v>38.82</v>
      </c>
      <c r="K222" s="54">
        <v>2323.3</v>
      </c>
      <c r="L222" s="55">
        <v>0.01670899152068179</v>
      </c>
      <c r="M222" s="53">
        <v>241.98</v>
      </c>
      <c r="N222" s="53">
        <v>4.043241768174579</v>
      </c>
      <c r="O222" s="53">
        <v>1002.5394912409074</v>
      </c>
      <c r="P222" s="56">
        <v>242.59450609047474</v>
      </c>
      <c r="R222" s="164"/>
      <c r="S222" s="164"/>
    </row>
    <row r="223" spans="1:19" ht="13.5" customHeight="1">
      <c r="A223" s="384"/>
      <c r="B223" s="331" t="s">
        <v>747</v>
      </c>
      <c r="C223" s="35">
        <v>40</v>
      </c>
      <c r="D223" s="35">
        <v>1987</v>
      </c>
      <c r="E223" s="165">
        <v>48.228</v>
      </c>
      <c r="F223" s="165">
        <v>3.672</v>
      </c>
      <c r="G223" s="165">
        <v>6.4</v>
      </c>
      <c r="H223" s="165">
        <v>38.156000000000006</v>
      </c>
      <c r="I223" s="176">
        <v>2280.42</v>
      </c>
      <c r="J223" s="36">
        <v>38.156</v>
      </c>
      <c r="K223" s="176">
        <v>2280.42</v>
      </c>
      <c r="L223" s="177">
        <v>0.01673200550775734</v>
      </c>
      <c r="M223" s="165">
        <v>294.191</v>
      </c>
      <c r="N223" s="53">
        <v>4.922405432332639</v>
      </c>
      <c r="O223" s="53">
        <f>L223*60*1000</f>
        <v>1003.9203304654405</v>
      </c>
      <c r="P223" s="56">
        <f>N223*60</f>
        <v>295.34432593995837</v>
      </c>
      <c r="R223" s="164"/>
      <c r="S223" s="164"/>
    </row>
    <row r="224" spans="1:19" ht="12.75" customHeight="1">
      <c r="A224" s="384"/>
      <c r="B224" s="331" t="s">
        <v>934</v>
      </c>
      <c r="C224" s="35">
        <v>60</v>
      </c>
      <c r="D224" s="35">
        <v>1965</v>
      </c>
      <c r="E224" s="165">
        <v>60.577</v>
      </c>
      <c r="F224" s="165">
        <v>4.737492</v>
      </c>
      <c r="G224" s="165">
        <v>9.6</v>
      </c>
      <c r="H224" s="165">
        <v>46.239508</v>
      </c>
      <c r="I224" s="176">
        <v>2757.53</v>
      </c>
      <c r="J224" s="165">
        <v>46.24</v>
      </c>
      <c r="K224" s="176">
        <v>2757.53</v>
      </c>
      <c r="L224" s="177">
        <v>0.01677</v>
      </c>
      <c r="M224" s="165">
        <v>292.447</v>
      </c>
      <c r="N224" s="165">
        <v>4.9</v>
      </c>
      <c r="O224" s="53">
        <f>L224*60*1000</f>
        <v>1006.1999999999999</v>
      </c>
      <c r="P224" s="56">
        <f>N224*60</f>
        <v>294</v>
      </c>
      <c r="R224" s="164"/>
      <c r="S224" s="164"/>
    </row>
    <row r="225" spans="1:19" ht="22.5">
      <c r="A225" s="384"/>
      <c r="B225" s="333" t="s">
        <v>789</v>
      </c>
      <c r="C225" s="35">
        <v>100</v>
      </c>
      <c r="D225" s="35">
        <v>1966</v>
      </c>
      <c r="E225" s="165">
        <v>99.876995</v>
      </c>
      <c r="F225" s="165">
        <v>8.7006</v>
      </c>
      <c r="G225" s="165">
        <v>15.84</v>
      </c>
      <c r="H225" s="165">
        <v>75.336395</v>
      </c>
      <c r="I225" s="176">
        <v>4481.51</v>
      </c>
      <c r="J225" s="165">
        <v>75.336395</v>
      </c>
      <c r="K225" s="176">
        <v>4481.51</v>
      </c>
      <c r="L225" s="177">
        <v>0.01681</v>
      </c>
      <c r="M225" s="165">
        <v>266.1</v>
      </c>
      <c r="N225" s="165">
        <v>4.87572369</v>
      </c>
      <c r="O225" s="53">
        <f>L225*60*1000</f>
        <v>1008.5999999999999</v>
      </c>
      <c r="P225" s="56">
        <f>N225*60</f>
        <v>292.5434214</v>
      </c>
      <c r="R225" s="164"/>
      <c r="S225" s="164"/>
    </row>
    <row r="226" spans="1:19" ht="12.75">
      <c r="A226" s="384"/>
      <c r="B226" s="331" t="s">
        <v>376</v>
      </c>
      <c r="C226" s="35">
        <v>107</v>
      </c>
      <c r="D226" s="35">
        <v>1981</v>
      </c>
      <c r="E226" s="53">
        <v>132.791</v>
      </c>
      <c r="F226" s="53">
        <v>11.98</v>
      </c>
      <c r="G226" s="53">
        <v>17.04</v>
      </c>
      <c r="H226" s="53">
        <v>103.766</v>
      </c>
      <c r="I226" s="54">
        <v>6170.18</v>
      </c>
      <c r="J226" s="53">
        <v>103.77</v>
      </c>
      <c r="K226" s="54">
        <v>6170.18</v>
      </c>
      <c r="L226" s="55">
        <v>0.016817985861028364</v>
      </c>
      <c r="M226" s="53">
        <v>241.98</v>
      </c>
      <c r="N226" s="53">
        <v>4.069616218651643</v>
      </c>
      <c r="O226" s="53">
        <v>1009.0791516617019</v>
      </c>
      <c r="P226" s="56">
        <v>244.1769731190986</v>
      </c>
      <c r="R226" s="164"/>
      <c r="S226" s="164"/>
    </row>
    <row r="227" spans="1:19" ht="12.75">
      <c r="A227" s="384"/>
      <c r="B227" s="331" t="s">
        <v>816</v>
      </c>
      <c r="C227" s="35">
        <v>34</v>
      </c>
      <c r="D227" s="35">
        <v>1973</v>
      </c>
      <c r="E227" s="165">
        <v>37.064978</v>
      </c>
      <c r="F227" s="165">
        <v>2.3052</v>
      </c>
      <c r="G227" s="165">
        <v>5.14</v>
      </c>
      <c r="H227" s="165">
        <v>29.619778</v>
      </c>
      <c r="I227" s="176">
        <v>1759.84</v>
      </c>
      <c r="J227" s="36">
        <v>29.619608</v>
      </c>
      <c r="K227" s="176">
        <v>1759.84</v>
      </c>
      <c r="L227" s="177">
        <v>0.01683</v>
      </c>
      <c r="M227" s="165">
        <v>234.5</v>
      </c>
      <c r="N227" s="53">
        <v>3.946635</v>
      </c>
      <c r="O227" s="53">
        <f>L227*60*1000</f>
        <v>1009.8000000000001</v>
      </c>
      <c r="P227" s="56">
        <f>N227*60</f>
        <v>236.7981</v>
      </c>
      <c r="R227" s="164"/>
      <c r="S227" s="164"/>
    </row>
    <row r="228" spans="1:19" ht="22.5">
      <c r="A228" s="384"/>
      <c r="B228" s="333" t="s">
        <v>790</v>
      </c>
      <c r="C228" s="35">
        <v>92</v>
      </c>
      <c r="D228" s="35">
        <v>1972</v>
      </c>
      <c r="E228" s="165">
        <v>100.177887</v>
      </c>
      <c r="F228" s="165">
        <v>8.544438</v>
      </c>
      <c r="G228" s="165">
        <v>14.4</v>
      </c>
      <c r="H228" s="165">
        <v>77.233449</v>
      </c>
      <c r="I228" s="176">
        <v>4572.91</v>
      </c>
      <c r="J228" s="165">
        <v>77.233449</v>
      </c>
      <c r="K228" s="176">
        <v>4572.91</v>
      </c>
      <c r="L228" s="177">
        <v>0.016889</v>
      </c>
      <c r="M228" s="165">
        <v>266.1</v>
      </c>
      <c r="N228" s="165">
        <v>4.898637561000001</v>
      </c>
      <c r="O228" s="53">
        <f>L228*60*1000</f>
        <v>1013.3400000000001</v>
      </c>
      <c r="P228" s="56">
        <f>N228*60</f>
        <v>293.91825366000006</v>
      </c>
      <c r="R228" s="164"/>
      <c r="S228" s="164"/>
    </row>
    <row r="229" spans="1:19" ht="12.75">
      <c r="A229" s="384"/>
      <c r="B229" s="331" t="s">
        <v>791</v>
      </c>
      <c r="C229" s="35">
        <v>51</v>
      </c>
      <c r="D229" s="35">
        <v>1970</v>
      </c>
      <c r="E229" s="165">
        <v>57.581</v>
      </c>
      <c r="F229" s="165">
        <v>5.251776</v>
      </c>
      <c r="G229" s="165">
        <v>7.84</v>
      </c>
      <c r="H229" s="165">
        <v>44.489224</v>
      </c>
      <c r="I229" s="176">
        <v>2632.69</v>
      </c>
      <c r="J229" s="165">
        <v>43.269471</v>
      </c>
      <c r="K229" s="176">
        <v>2560.51</v>
      </c>
      <c r="L229" s="177">
        <v>0.016898</v>
      </c>
      <c r="M229" s="165">
        <v>266.1</v>
      </c>
      <c r="N229" s="165">
        <v>4.901248002000001</v>
      </c>
      <c r="O229" s="53">
        <f>L229*60*1000</f>
        <v>1013.8799999999999</v>
      </c>
      <c r="P229" s="56">
        <f>N229*60</f>
        <v>294.07488012000005</v>
      </c>
      <c r="R229" s="164"/>
      <c r="S229" s="164"/>
    </row>
    <row r="230" spans="1:19" ht="13.5" thickBot="1">
      <c r="A230" s="385"/>
      <c r="B230" s="387" t="s">
        <v>792</v>
      </c>
      <c r="C230" s="57">
        <v>61</v>
      </c>
      <c r="D230" s="57">
        <v>1980</v>
      </c>
      <c r="E230" s="172">
        <v>79.680999</v>
      </c>
      <c r="F230" s="172">
        <v>5.967</v>
      </c>
      <c r="G230" s="172">
        <v>11.52</v>
      </c>
      <c r="H230" s="172">
        <v>62.193999</v>
      </c>
      <c r="I230" s="200">
        <v>3669.61</v>
      </c>
      <c r="J230" s="170">
        <v>59.743145</v>
      </c>
      <c r="K230" s="200">
        <v>3527.55</v>
      </c>
      <c r="L230" s="201">
        <v>0.016936</v>
      </c>
      <c r="M230" s="172">
        <v>266.1</v>
      </c>
      <c r="N230" s="58">
        <v>4.912269864000001</v>
      </c>
      <c r="O230" s="58">
        <f>L230*60*1000</f>
        <v>1016.16</v>
      </c>
      <c r="P230" s="61">
        <f>N230*60</f>
        <v>294.73619184000006</v>
      </c>
      <c r="R230" s="164"/>
      <c r="S230" s="164"/>
    </row>
    <row r="231" spans="1:19" ht="12.75">
      <c r="A231" s="383" t="s">
        <v>27</v>
      </c>
      <c r="B231" s="386" t="s">
        <v>748</v>
      </c>
      <c r="C231" s="31">
        <v>19</v>
      </c>
      <c r="D231" s="31">
        <v>1984</v>
      </c>
      <c r="E231" s="167">
        <v>22.162</v>
      </c>
      <c r="F231" s="167">
        <v>2.091</v>
      </c>
      <c r="G231" s="167">
        <v>3.04</v>
      </c>
      <c r="H231" s="167">
        <v>17.031</v>
      </c>
      <c r="I231" s="180">
        <v>1053.81</v>
      </c>
      <c r="J231" s="32">
        <v>16.86</v>
      </c>
      <c r="K231" s="180">
        <v>994.89</v>
      </c>
      <c r="L231" s="181">
        <v>0.01694659711123843</v>
      </c>
      <c r="M231" s="167">
        <v>294.191</v>
      </c>
      <c r="N231" s="49">
        <v>4.985536350752344</v>
      </c>
      <c r="O231" s="49">
        <f>L231*60*1000</f>
        <v>1016.7958266743058</v>
      </c>
      <c r="P231" s="52">
        <f>N231*60</f>
        <v>299.13218104514067</v>
      </c>
      <c r="R231" s="164"/>
      <c r="S231" s="164"/>
    </row>
    <row r="232" spans="1:19" ht="22.5">
      <c r="A232" s="384"/>
      <c r="B232" s="333" t="s">
        <v>793</v>
      </c>
      <c r="C232" s="35">
        <v>61</v>
      </c>
      <c r="D232" s="35">
        <v>1970</v>
      </c>
      <c r="E232" s="165">
        <v>72.279299</v>
      </c>
      <c r="F232" s="165">
        <v>8.874</v>
      </c>
      <c r="G232" s="165">
        <v>9.6</v>
      </c>
      <c r="H232" s="165">
        <v>53.805299</v>
      </c>
      <c r="I232" s="176">
        <v>3168.37</v>
      </c>
      <c r="J232" s="36">
        <v>53.805299</v>
      </c>
      <c r="K232" s="176">
        <v>3168.37</v>
      </c>
      <c r="L232" s="177">
        <v>0.016982</v>
      </c>
      <c r="M232" s="165">
        <v>266.1</v>
      </c>
      <c r="N232" s="53">
        <v>4.925612118000001</v>
      </c>
      <c r="O232" s="53">
        <f>L232*60*1000</f>
        <v>1018.9200000000001</v>
      </c>
      <c r="P232" s="56">
        <f>N232*60</f>
        <v>295.53672708000005</v>
      </c>
      <c r="R232" s="164"/>
      <c r="S232" s="164"/>
    </row>
    <row r="233" spans="1:19" ht="12.75">
      <c r="A233" s="384"/>
      <c r="B233" s="331" t="s">
        <v>301</v>
      </c>
      <c r="C233" s="35">
        <v>30</v>
      </c>
      <c r="D233" s="35">
        <v>1982</v>
      </c>
      <c r="E233" s="36">
        <v>32.9</v>
      </c>
      <c r="F233" s="36">
        <v>3.205</v>
      </c>
      <c r="G233" s="36">
        <v>3</v>
      </c>
      <c r="H233" s="36">
        <v>26.695</v>
      </c>
      <c r="I233" s="175">
        <v>1570.75</v>
      </c>
      <c r="J233" s="36">
        <v>26.695</v>
      </c>
      <c r="K233" s="175">
        <v>1570.75</v>
      </c>
      <c r="L233" s="38">
        <v>0.01699</v>
      </c>
      <c r="M233" s="36">
        <v>211.5</v>
      </c>
      <c r="N233" s="36">
        <v>3.5679000000000003</v>
      </c>
      <c r="O233" s="165">
        <v>1019.4000000000001</v>
      </c>
      <c r="P233" s="169">
        <v>214.074</v>
      </c>
      <c r="R233" s="164"/>
      <c r="S233" s="164"/>
    </row>
    <row r="234" spans="1:19" ht="12.75" customHeight="1">
      <c r="A234" s="384"/>
      <c r="B234" s="331" t="s">
        <v>377</v>
      </c>
      <c r="C234" s="35">
        <v>75</v>
      </c>
      <c r="D234" s="35">
        <v>1976</v>
      </c>
      <c r="E234" s="53">
        <v>89.4</v>
      </c>
      <c r="F234" s="53">
        <v>9.282</v>
      </c>
      <c r="G234" s="53">
        <v>12</v>
      </c>
      <c r="H234" s="53">
        <v>68.118</v>
      </c>
      <c r="I234" s="54">
        <v>4007.88</v>
      </c>
      <c r="J234" s="53">
        <v>68.12</v>
      </c>
      <c r="K234" s="54">
        <v>4007.88</v>
      </c>
      <c r="L234" s="55">
        <v>0.01699651686178229</v>
      </c>
      <c r="M234" s="53">
        <v>241.98</v>
      </c>
      <c r="N234" s="53">
        <v>4.112817150214078</v>
      </c>
      <c r="O234" s="53">
        <v>1019.7910117069375</v>
      </c>
      <c r="P234" s="56">
        <v>246.7690290128447</v>
      </c>
      <c r="R234" s="164"/>
      <c r="S234" s="164"/>
    </row>
    <row r="235" spans="1:19" ht="12.75">
      <c r="A235" s="384"/>
      <c r="B235" s="331" t="s">
        <v>749</v>
      </c>
      <c r="C235" s="35">
        <v>40</v>
      </c>
      <c r="D235" s="35">
        <v>1991</v>
      </c>
      <c r="E235" s="165">
        <v>48.405</v>
      </c>
      <c r="F235" s="165">
        <v>3.213</v>
      </c>
      <c r="G235" s="165">
        <v>6.4</v>
      </c>
      <c r="H235" s="165">
        <v>38.792</v>
      </c>
      <c r="I235" s="176">
        <v>2281.19</v>
      </c>
      <c r="J235" s="165">
        <v>38.792</v>
      </c>
      <c r="K235" s="176">
        <v>2281.19</v>
      </c>
      <c r="L235" s="177">
        <v>0.01700515958775902</v>
      </c>
      <c r="M235" s="165">
        <v>294.191</v>
      </c>
      <c r="N235" s="165">
        <v>5.002764904282413</v>
      </c>
      <c r="O235" s="53">
        <f>L235*60*1000</f>
        <v>1020.3095752655413</v>
      </c>
      <c r="P235" s="56">
        <f>N235*60</f>
        <v>300.1658942569448</v>
      </c>
      <c r="R235" s="164"/>
      <c r="S235" s="164"/>
    </row>
    <row r="236" spans="1:19" ht="12.75">
      <c r="A236" s="384"/>
      <c r="B236" s="331" t="s">
        <v>263</v>
      </c>
      <c r="C236" s="324">
        <v>59</v>
      </c>
      <c r="D236" s="324">
        <v>1974</v>
      </c>
      <c r="E236" s="165">
        <v>61.90001000000001</v>
      </c>
      <c r="F236" s="165">
        <v>5.865</v>
      </c>
      <c r="G236" s="165">
        <v>9.6</v>
      </c>
      <c r="H236" s="165">
        <v>46.435010000000005</v>
      </c>
      <c r="I236" s="176">
        <v>2729.69</v>
      </c>
      <c r="J236" s="36">
        <v>46.435010000000005</v>
      </c>
      <c r="K236" s="54">
        <v>2729.69</v>
      </c>
      <c r="L236" s="55">
        <v>0.0170110928347175</v>
      </c>
      <c r="M236" s="53">
        <v>292.774</v>
      </c>
      <c r="N236" s="53">
        <v>4.980405693591581</v>
      </c>
      <c r="O236" s="53">
        <f>L236*60*1000</f>
        <v>1020.6655700830498</v>
      </c>
      <c r="P236" s="56">
        <f>N236*60</f>
        <v>298.82434161549486</v>
      </c>
      <c r="R236" s="164"/>
      <c r="S236" s="164"/>
    </row>
    <row r="237" spans="1:25" ht="12.75">
      <c r="A237" s="384"/>
      <c r="B237" s="335" t="s">
        <v>529</v>
      </c>
      <c r="C237" s="240">
        <v>50</v>
      </c>
      <c r="D237" s="240">
        <v>1975</v>
      </c>
      <c r="E237" s="231">
        <v>54.45</v>
      </c>
      <c r="F237" s="231">
        <v>4.131</v>
      </c>
      <c r="G237" s="231">
        <v>8</v>
      </c>
      <c r="H237" s="231">
        <v>42.369</v>
      </c>
      <c r="I237" s="232">
        <v>2485.16</v>
      </c>
      <c r="J237" s="231">
        <v>42.369</v>
      </c>
      <c r="K237" s="233">
        <v>2485.16</v>
      </c>
      <c r="L237" s="234">
        <v>0.017048</v>
      </c>
      <c r="M237" s="231">
        <v>226.284</v>
      </c>
      <c r="N237" s="231">
        <v>3.85</v>
      </c>
      <c r="O237" s="231">
        <v>1022.88</v>
      </c>
      <c r="P237" s="235">
        <v>231</v>
      </c>
      <c r="Q237" s="210"/>
      <c r="R237" s="217"/>
      <c r="S237" s="217"/>
      <c r="T237" s="210"/>
      <c r="U237" s="210"/>
      <c r="V237" s="210"/>
      <c r="W237" s="210"/>
      <c r="X237" s="210"/>
      <c r="Y237" s="210"/>
    </row>
    <row r="238" spans="1:19" ht="12.75">
      <c r="A238" s="384"/>
      <c r="B238" s="336" t="s">
        <v>341</v>
      </c>
      <c r="C238" s="35">
        <v>45</v>
      </c>
      <c r="D238" s="35" t="s">
        <v>10</v>
      </c>
      <c r="E238" s="53">
        <v>53.48</v>
      </c>
      <c r="F238" s="53">
        <v>6.35</v>
      </c>
      <c r="G238" s="53">
        <v>7.2</v>
      </c>
      <c r="H238" s="53">
        <v>39.93</v>
      </c>
      <c r="I238" s="54">
        <v>2340.61</v>
      </c>
      <c r="J238" s="53">
        <v>39.93</v>
      </c>
      <c r="K238" s="54">
        <v>2340.61</v>
      </c>
      <c r="L238" s="55">
        <v>0.017059655388979796</v>
      </c>
      <c r="M238" s="53">
        <v>225.63</v>
      </c>
      <c r="N238" s="53">
        <v>3.8491700454155113</v>
      </c>
      <c r="O238" s="53">
        <v>1023.5793233387877</v>
      </c>
      <c r="P238" s="56">
        <v>230.95020272493068</v>
      </c>
      <c r="R238" s="164"/>
      <c r="S238" s="164"/>
    </row>
    <row r="239" spans="1:19" ht="12.75">
      <c r="A239" s="384"/>
      <c r="B239" s="331" t="s">
        <v>935</v>
      </c>
      <c r="C239" s="35">
        <v>35</v>
      </c>
      <c r="D239" s="35">
        <v>1994</v>
      </c>
      <c r="E239" s="165">
        <v>46.28</v>
      </c>
      <c r="F239" s="165">
        <v>2.55</v>
      </c>
      <c r="G239" s="165">
        <v>5.6</v>
      </c>
      <c r="H239" s="165">
        <v>38.13</v>
      </c>
      <c r="I239" s="176">
        <v>2230.58</v>
      </c>
      <c r="J239" s="36">
        <v>38.13</v>
      </c>
      <c r="K239" s="176">
        <v>2230.58</v>
      </c>
      <c r="L239" s="177">
        <v>0.01709</v>
      </c>
      <c r="M239" s="165">
        <v>274.135</v>
      </c>
      <c r="N239" s="53">
        <v>4.69</v>
      </c>
      <c r="O239" s="53">
        <f>L239*60*1000</f>
        <v>1025.4</v>
      </c>
      <c r="P239" s="56">
        <f>N239*60</f>
        <v>281.40000000000003</v>
      </c>
      <c r="R239" s="164"/>
      <c r="S239" s="164"/>
    </row>
    <row r="240" spans="1:19" ht="12.75">
      <c r="A240" s="384"/>
      <c r="B240" s="331" t="s">
        <v>680</v>
      </c>
      <c r="C240" s="419">
        <v>40</v>
      </c>
      <c r="D240" s="419">
        <v>1993</v>
      </c>
      <c r="E240" s="165">
        <v>49</v>
      </c>
      <c r="F240" s="165">
        <v>5.2</v>
      </c>
      <c r="G240" s="165">
        <v>6.4</v>
      </c>
      <c r="H240" s="165">
        <v>37.4</v>
      </c>
      <c r="I240" s="176">
        <v>2188.7</v>
      </c>
      <c r="J240" s="36">
        <v>37.4</v>
      </c>
      <c r="K240" s="54">
        <v>2188.7</v>
      </c>
      <c r="L240" s="55">
        <v>0.01711</v>
      </c>
      <c r="M240" s="53">
        <v>192.5</v>
      </c>
      <c r="N240" s="53">
        <v>3.29</v>
      </c>
      <c r="O240" s="53">
        <v>1026.6</v>
      </c>
      <c r="P240" s="56">
        <v>197.4</v>
      </c>
      <c r="Q240" s="6"/>
      <c r="R240" s="164"/>
      <c r="S240" s="164"/>
    </row>
    <row r="241" spans="1:19" ht="12.75">
      <c r="A241" s="384"/>
      <c r="B241" s="331" t="s">
        <v>936</v>
      </c>
      <c r="C241" s="35">
        <v>61</v>
      </c>
      <c r="D241" s="35">
        <v>1967</v>
      </c>
      <c r="E241" s="165">
        <v>61.027</v>
      </c>
      <c r="F241" s="165">
        <v>4.976376</v>
      </c>
      <c r="G241" s="165">
        <v>9.6</v>
      </c>
      <c r="H241" s="165">
        <v>46.450624</v>
      </c>
      <c r="I241" s="176">
        <v>2711.07</v>
      </c>
      <c r="J241" s="36">
        <v>46.45</v>
      </c>
      <c r="K241" s="176">
        <v>2711.07</v>
      </c>
      <c r="L241" s="177">
        <v>0.01713</v>
      </c>
      <c r="M241" s="165">
        <v>292.447</v>
      </c>
      <c r="N241" s="53">
        <v>5.01</v>
      </c>
      <c r="O241" s="53">
        <f>L241*60*1000</f>
        <v>1027.8</v>
      </c>
      <c r="P241" s="56">
        <f>N241*60</f>
        <v>300.59999999999997</v>
      </c>
      <c r="R241" s="164"/>
      <c r="S241" s="164"/>
    </row>
    <row r="242" spans="1:19" ht="12.75">
      <c r="A242" s="384"/>
      <c r="B242" s="331" t="s">
        <v>264</v>
      </c>
      <c r="C242" s="324">
        <v>30</v>
      </c>
      <c r="D242" s="324">
        <v>1990</v>
      </c>
      <c r="E242" s="165">
        <v>36.700001</v>
      </c>
      <c r="F242" s="165">
        <v>4.182</v>
      </c>
      <c r="G242" s="165">
        <v>4.8</v>
      </c>
      <c r="H242" s="165">
        <v>27.718001</v>
      </c>
      <c r="I242" s="176">
        <v>1613.04</v>
      </c>
      <c r="J242" s="36">
        <v>27.718001</v>
      </c>
      <c r="K242" s="54">
        <v>1613.04</v>
      </c>
      <c r="L242" s="55">
        <v>0.017183703441948125</v>
      </c>
      <c r="M242" s="53">
        <v>292.774</v>
      </c>
      <c r="N242" s="53">
        <v>5.030941591512921</v>
      </c>
      <c r="O242" s="53">
        <f>L242*60*1000</f>
        <v>1031.0222065168875</v>
      </c>
      <c r="P242" s="56">
        <f>N242*60</f>
        <v>301.8564954907753</v>
      </c>
      <c r="R242" s="164"/>
      <c r="S242" s="164"/>
    </row>
    <row r="243" spans="1:19" ht="22.5">
      <c r="A243" s="384"/>
      <c r="B243" s="333" t="s">
        <v>872</v>
      </c>
      <c r="C243" s="324">
        <v>30</v>
      </c>
      <c r="D243" s="324">
        <v>1974</v>
      </c>
      <c r="E243" s="165">
        <v>37.199769</v>
      </c>
      <c r="F243" s="165">
        <v>2.4378</v>
      </c>
      <c r="G243" s="165">
        <v>4.8</v>
      </c>
      <c r="H243" s="165">
        <v>29.961969</v>
      </c>
      <c r="I243" s="176">
        <v>1743.53</v>
      </c>
      <c r="J243" s="36">
        <v>29.961969</v>
      </c>
      <c r="K243" s="54">
        <v>1743.53</v>
      </c>
      <c r="L243" s="55">
        <v>0.017184659283178378</v>
      </c>
      <c r="M243" s="53">
        <v>292.774</v>
      </c>
      <c r="N243" s="53">
        <v>5.031221436973267</v>
      </c>
      <c r="O243" s="53">
        <f>L243*60*1000</f>
        <v>1031.0795569907027</v>
      </c>
      <c r="P243" s="56">
        <f>N243*60</f>
        <v>301.873286218396</v>
      </c>
      <c r="R243" s="164"/>
      <c r="S243" s="164"/>
    </row>
    <row r="244" spans="1:22" ht="12.75" customHeight="1">
      <c r="A244" s="384"/>
      <c r="B244" s="331" t="s">
        <v>158</v>
      </c>
      <c r="C244" s="35">
        <v>40</v>
      </c>
      <c r="D244" s="35">
        <v>1996</v>
      </c>
      <c r="E244" s="165">
        <v>62.111</v>
      </c>
      <c r="F244" s="165">
        <v>5.72985</v>
      </c>
      <c r="G244" s="165">
        <v>7.19516</v>
      </c>
      <c r="H244" s="165">
        <v>49.18599</v>
      </c>
      <c r="I244" s="176">
        <v>2861.83</v>
      </c>
      <c r="J244" s="165">
        <v>49.185992</v>
      </c>
      <c r="K244" s="176">
        <v>2861.83</v>
      </c>
      <c r="L244" s="177">
        <f>J244/K244</f>
        <v>0.01718690208712607</v>
      </c>
      <c r="M244" s="165">
        <v>229.99</v>
      </c>
      <c r="N244" s="53">
        <f>L244*M244</f>
        <v>3.952815611018125</v>
      </c>
      <c r="O244" s="53">
        <f>L244*60*1000</f>
        <v>1031.2141252275642</v>
      </c>
      <c r="P244" s="56">
        <f>N244*60</f>
        <v>237.1689366610875</v>
      </c>
      <c r="Q244" s="164"/>
      <c r="R244" s="164"/>
      <c r="S244" s="164"/>
      <c r="T244" s="14"/>
      <c r="U244" s="12"/>
      <c r="V244" s="12"/>
    </row>
    <row r="245" spans="1:19" ht="12.75">
      <c r="A245" s="384"/>
      <c r="B245" s="331" t="s">
        <v>265</v>
      </c>
      <c r="C245" s="324">
        <v>40</v>
      </c>
      <c r="D245" s="324">
        <v>1990</v>
      </c>
      <c r="E245" s="165">
        <v>51.299999</v>
      </c>
      <c r="F245" s="165">
        <v>5.515752</v>
      </c>
      <c r="G245" s="165">
        <v>6.3100000000000005</v>
      </c>
      <c r="H245" s="165">
        <v>39.474247</v>
      </c>
      <c r="I245" s="176">
        <v>2285.64</v>
      </c>
      <c r="J245" s="36">
        <v>39.474247</v>
      </c>
      <c r="K245" s="54">
        <v>2285.64</v>
      </c>
      <c r="L245" s="55">
        <v>0.017270544355191545</v>
      </c>
      <c r="M245" s="53">
        <v>292.774</v>
      </c>
      <c r="N245" s="53">
        <v>5.056366353046849</v>
      </c>
      <c r="O245" s="53">
        <f>L245*60*1000</f>
        <v>1036.2326613114926</v>
      </c>
      <c r="P245" s="56">
        <f>N245*60</f>
        <v>303.38198118281093</v>
      </c>
      <c r="R245" s="164"/>
      <c r="S245" s="164"/>
    </row>
    <row r="246" spans="1:25" ht="22.5">
      <c r="A246" s="384"/>
      <c r="B246" s="337" t="s">
        <v>134</v>
      </c>
      <c r="C246" s="240">
        <v>75</v>
      </c>
      <c r="D246" s="240" t="s">
        <v>10</v>
      </c>
      <c r="E246" s="231">
        <v>85.996409</v>
      </c>
      <c r="F246" s="231">
        <v>6.31686</v>
      </c>
      <c r="G246" s="231">
        <v>10.8</v>
      </c>
      <c r="H246" s="231">
        <v>68.879549</v>
      </c>
      <c r="I246" s="232">
        <v>3977.54</v>
      </c>
      <c r="J246" s="241">
        <v>68.879549</v>
      </c>
      <c r="K246" s="232">
        <v>3977.54</v>
      </c>
      <c r="L246" s="234">
        <v>0.01731712289505574</v>
      </c>
      <c r="M246" s="231">
        <v>291.137</v>
      </c>
      <c r="N246" s="231">
        <v>5.0416552082978425</v>
      </c>
      <c r="O246" s="231">
        <v>1039.0273737033444</v>
      </c>
      <c r="P246" s="235">
        <v>302.49931249787056</v>
      </c>
      <c r="Q246" s="210"/>
      <c r="R246" s="217"/>
      <c r="S246" s="217"/>
      <c r="T246" s="210"/>
      <c r="U246" s="210"/>
      <c r="V246" s="210"/>
      <c r="W246" s="210"/>
      <c r="X246" s="210"/>
      <c r="Y246" s="210"/>
    </row>
    <row r="247" spans="1:19" ht="12.75">
      <c r="A247" s="384"/>
      <c r="B247" s="331" t="s">
        <v>378</v>
      </c>
      <c r="C247" s="35">
        <v>74</v>
      </c>
      <c r="D247" s="35">
        <v>1984</v>
      </c>
      <c r="E247" s="53">
        <v>89.17</v>
      </c>
      <c r="F247" s="53">
        <v>8.069</v>
      </c>
      <c r="G247" s="53">
        <v>11.84</v>
      </c>
      <c r="H247" s="53">
        <v>69.26</v>
      </c>
      <c r="I247" s="54">
        <v>3996.29</v>
      </c>
      <c r="J247" s="53">
        <v>69.26</v>
      </c>
      <c r="K247" s="54">
        <v>3996.29</v>
      </c>
      <c r="L247" s="55">
        <v>0.01733107457166522</v>
      </c>
      <c r="M247" s="53">
        <v>241.98</v>
      </c>
      <c r="N247" s="53">
        <v>4.19377342485155</v>
      </c>
      <c r="O247" s="53">
        <v>1039.8644742999134</v>
      </c>
      <c r="P247" s="56">
        <v>251.62640549109298</v>
      </c>
      <c r="R247" s="164"/>
      <c r="S247" s="164"/>
    </row>
    <row r="248" spans="1:19" ht="12.75">
      <c r="A248" s="384"/>
      <c r="B248" s="331" t="s">
        <v>96</v>
      </c>
      <c r="C248" s="35">
        <v>23</v>
      </c>
      <c r="D248" s="35">
        <v>2009</v>
      </c>
      <c r="E248" s="165">
        <v>22.721999999999998</v>
      </c>
      <c r="F248" s="165">
        <v>1.813</v>
      </c>
      <c r="G248" s="165">
        <v>1.84</v>
      </c>
      <c r="H248" s="165">
        <v>19.069</v>
      </c>
      <c r="I248" s="176">
        <v>1098.31</v>
      </c>
      <c r="J248" s="36">
        <v>19.069</v>
      </c>
      <c r="K248" s="176">
        <v>1098.31</v>
      </c>
      <c r="L248" s="177">
        <v>0.0173621290892371</v>
      </c>
      <c r="M248" s="165">
        <v>322.64</v>
      </c>
      <c r="N248" s="53">
        <v>5.601717329351458</v>
      </c>
      <c r="O248" s="53">
        <v>1041.727745354226</v>
      </c>
      <c r="P248" s="56">
        <v>336.1030397610875</v>
      </c>
      <c r="R248" s="164"/>
      <c r="S248" s="164"/>
    </row>
    <row r="249" spans="1:19" ht="12.75">
      <c r="A249" s="384"/>
      <c r="B249" s="331" t="s">
        <v>488</v>
      </c>
      <c r="C249" s="35">
        <v>60</v>
      </c>
      <c r="D249" s="35" t="s">
        <v>10</v>
      </c>
      <c r="E249" s="165">
        <v>71.92</v>
      </c>
      <c r="F249" s="53">
        <v>7.7973</v>
      </c>
      <c r="G249" s="53">
        <v>9.6</v>
      </c>
      <c r="H249" s="53">
        <v>54.5227</v>
      </c>
      <c r="I249" s="54">
        <v>3136.98</v>
      </c>
      <c r="J249" s="53">
        <v>54.5227</v>
      </c>
      <c r="K249" s="54">
        <v>3136.98</v>
      </c>
      <c r="L249" s="55">
        <v>0.017380633603019464</v>
      </c>
      <c r="M249" s="53">
        <v>188.9</v>
      </c>
      <c r="N249" s="53">
        <v>3.2832016876103767</v>
      </c>
      <c r="O249" s="53">
        <v>1042.8380161811679</v>
      </c>
      <c r="P249" s="56">
        <v>196.9921012566226</v>
      </c>
      <c r="R249" s="164"/>
      <c r="S249" s="164"/>
    </row>
    <row r="250" spans="1:19" ht="12.75">
      <c r="A250" s="384"/>
      <c r="B250" s="331" t="s">
        <v>201</v>
      </c>
      <c r="C250" s="35">
        <v>50</v>
      </c>
      <c r="D250" s="35">
        <v>1988</v>
      </c>
      <c r="E250" s="36">
        <v>79.27</v>
      </c>
      <c r="F250" s="36">
        <v>8.87</v>
      </c>
      <c r="G250" s="36">
        <v>8</v>
      </c>
      <c r="H250" s="36">
        <v>62.39999999999999</v>
      </c>
      <c r="I250" s="37">
        <v>3582</v>
      </c>
      <c r="J250" s="36">
        <v>62.4</v>
      </c>
      <c r="K250" s="37">
        <v>3582</v>
      </c>
      <c r="L250" s="38">
        <v>0.01742043551088777</v>
      </c>
      <c r="M250" s="36">
        <v>255.93200000000004</v>
      </c>
      <c r="N250" s="36">
        <v>4.45844690117253</v>
      </c>
      <c r="O250" s="165">
        <v>1045.2261306532662</v>
      </c>
      <c r="P250" s="169">
        <v>267.50681407035177</v>
      </c>
      <c r="R250" s="164"/>
      <c r="S250" s="164"/>
    </row>
    <row r="251" spans="1:19" ht="22.5">
      <c r="A251" s="384"/>
      <c r="B251" s="333" t="s">
        <v>202</v>
      </c>
      <c r="C251" s="35">
        <v>54</v>
      </c>
      <c r="D251" s="35">
        <v>1985</v>
      </c>
      <c r="E251" s="36">
        <v>77.78</v>
      </c>
      <c r="F251" s="36">
        <v>8.59</v>
      </c>
      <c r="G251" s="36">
        <v>8.48</v>
      </c>
      <c r="H251" s="36">
        <v>60.709999999999994</v>
      </c>
      <c r="I251" s="37">
        <v>3480</v>
      </c>
      <c r="J251" s="36">
        <v>60.70999999999999</v>
      </c>
      <c r="K251" s="37">
        <v>3480</v>
      </c>
      <c r="L251" s="38">
        <v>0.01744540229885057</v>
      </c>
      <c r="M251" s="36">
        <v>255.93200000000004</v>
      </c>
      <c r="N251" s="36">
        <v>4.464836701149426</v>
      </c>
      <c r="O251" s="165">
        <v>1046.7241379310344</v>
      </c>
      <c r="P251" s="169">
        <v>267.89020206896555</v>
      </c>
      <c r="R251" s="164"/>
      <c r="S251" s="164"/>
    </row>
    <row r="252" spans="1:19" ht="12.75">
      <c r="A252" s="384"/>
      <c r="B252" s="331" t="s">
        <v>598</v>
      </c>
      <c r="C252" s="35">
        <v>50</v>
      </c>
      <c r="D252" s="35">
        <v>1971</v>
      </c>
      <c r="E252" s="53">
        <v>54.37</v>
      </c>
      <c r="F252" s="53">
        <v>3.311</v>
      </c>
      <c r="G252" s="53">
        <v>8</v>
      </c>
      <c r="H252" s="53">
        <v>43.063</v>
      </c>
      <c r="I252" s="54">
        <v>2459.61</v>
      </c>
      <c r="J252" s="53">
        <v>43.063</v>
      </c>
      <c r="K252" s="54">
        <v>2459.61</v>
      </c>
      <c r="L252" s="55">
        <v>0.01751</v>
      </c>
      <c r="M252" s="53">
        <v>204.48</v>
      </c>
      <c r="N252" s="53">
        <v>3.64</v>
      </c>
      <c r="O252" s="53">
        <v>1050.6</v>
      </c>
      <c r="P252" s="56">
        <v>218.4</v>
      </c>
      <c r="R252" s="164"/>
      <c r="S252" s="164"/>
    </row>
    <row r="253" spans="1:19" ht="12.75" customHeight="1">
      <c r="A253" s="384"/>
      <c r="B253" s="331" t="s">
        <v>379</v>
      </c>
      <c r="C253" s="35">
        <v>100</v>
      </c>
      <c r="D253" s="35">
        <v>1971</v>
      </c>
      <c r="E253" s="53">
        <v>101.26</v>
      </c>
      <c r="F253" s="53">
        <v>7.854</v>
      </c>
      <c r="G253" s="53">
        <v>16</v>
      </c>
      <c r="H253" s="53">
        <v>77.406</v>
      </c>
      <c r="I253" s="54">
        <v>4417.82</v>
      </c>
      <c r="J253" s="53">
        <v>77.41</v>
      </c>
      <c r="K253" s="54">
        <v>4417.82</v>
      </c>
      <c r="L253" s="55">
        <v>0.0175222168399799</v>
      </c>
      <c r="M253" s="53">
        <v>241.98</v>
      </c>
      <c r="N253" s="53">
        <v>4.240026030938336</v>
      </c>
      <c r="O253" s="53">
        <v>1051.333010398794</v>
      </c>
      <c r="P253" s="56">
        <v>254.40156185630013</v>
      </c>
      <c r="R253" s="164"/>
      <c r="S253" s="164"/>
    </row>
    <row r="254" spans="1:19" ht="12.75" customHeight="1">
      <c r="A254" s="384"/>
      <c r="B254" s="338" t="s">
        <v>599</v>
      </c>
      <c r="C254" s="35">
        <v>40</v>
      </c>
      <c r="D254" s="35">
        <v>1991</v>
      </c>
      <c r="E254" s="165">
        <v>51.1</v>
      </c>
      <c r="F254" s="165">
        <v>4.945</v>
      </c>
      <c r="G254" s="165">
        <v>6.4</v>
      </c>
      <c r="H254" s="165">
        <v>39.755</v>
      </c>
      <c r="I254" s="176">
        <v>2267.52</v>
      </c>
      <c r="J254" s="165">
        <v>39.755</v>
      </c>
      <c r="K254" s="176">
        <v>2267.52</v>
      </c>
      <c r="L254" s="34">
        <v>0.01753</v>
      </c>
      <c r="M254" s="34">
        <v>207.97</v>
      </c>
      <c r="N254" s="34">
        <v>3.65</v>
      </c>
      <c r="O254" s="165">
        <v>1051.8000000000002</v>
      </c>
      <c r="P254" s="178">
        <v>219</v>
      </c>
      <c r="R254" s="164"/>
      <c r="S254" s="164"/>
    </row>
    <row r="255" spans="1:23" ht="23.25" customHeight="1">
      <c r="A255" s="384"/>
      <c r="B255" s="333" t="s">
        <v>159</v>
      </c>
      <c r="C255" s="35">
        <v>42</v>
      </c>
      <c r="D255" s="35">
        <v>2000</v>
      </c>
      <c r="E255" s="165">
        <v>62.5899</v>
      </c>
      <c r="F255" s="165">
        <v>6.80567</v>
      </c>
      <c r="G255" s="165">
        <v>6.64</v>
      </c>
      <c r="H255" s="165">
        <v>49.144231</v>
      </c>
      <c r="I255" s="176">
        <v>2801.69</v>
      </c>
      <c r="J255" s="165">
        <v>48.401022</v>
      </c>
      <c r="K255" s="176">
        <v>2759.32</v>
      </c>
      <c r="L255" s="177">
        <f>J255/K255</f>
        <v>0.01754092385080382</v>
      </c>
      <c r="M255" s="165">
        <v>229.99</v>
      </c>
      <c r="N255" s="53">
        <f>L255*M255</f>
        <v>4.034237076446371</v>
      </c>
      <c r="O255" s="53">
        <f>L255*60*1000</f>
        <v>1052.4554310482292</v>
      </c>
      <c r="P255" s="56">
        <f>N255*60</f>
        <v>242.05422458678225</v>
      </c>
      <c r="Q255" s="164"/>
      <c r="R255" s="164"/>
      <c r="S255" s="164"/>
      <c r="T255" s="14"/>
      <c r="U255" s="12"/>
      <c r="V255" s="12"/>
      <c r="W255" s="7"/>
    </row>
    <row r="256" spans="1:19" ht="12.75" customHeight="1">
      <c r="A256" s="384"/>
      <c r="B256" s="331" t="s">
        <v>266</v>
      </c>
      <c r="C256" s="324">
        <v>50</v>
      </c>
      <c r="D256" s="324">
        <v>1971</v>
      </c>
      <c r="E256" s="165">
        <v>58.700002000000005</v>
      </c>
      <c r="F256" s="165">
        <v>5.61</v>
      </c>
      <c r="G256" s="165">
        <v>8</v>
      </c>
      <c r="H256" s="165">
        <v>45.090002000000005</v>
      </c>
      <c r="I256" s="176">
        <v>2564.8</v>
      </c>
      <c r="J256" s="36">
        <v>45.090002000000005</v>
      </c>
      <c r="K256" s="54">
        <v>2564.8</v>
      </c>
      <c r="L256" s="55">
        <v>0.017580318933250155</v>
      </c>
      <c r="M256" s="53">
        <v>292.774</v>
      </c>
      <c r="N256" s="53">
        <v>5.147060295363381</v>
      </c>
      <c r="O256" s="53">
        <f>L256*60*1000</f>
        <v>1054.8191359950092</v>
      </c>
      <c r="P256" s="56">
        <f>N256*60</f>
        <v>308.82361772180286</v>
      </c>
      <c r="R256" s="164"/>
      <c r="S256" s="164"/>
    </row>
    <row r="257" spans="1:19" ht="12.75" customHeight="1">
      <c r="A257" s="384"/>
      <c r="B257" s="331" t="s">
        <v>302</v>
      </c>
      <c r="C257" s="35">
        <v>100</v>
      </c>
      <c r="D257" s="35">
        <v>1981</v>
      </c>
      <c r="E257" s="36">
        <v>89.994</v>
      </c>
      <c r="F257" s="36">
        <v>15</v>
      </c>
      <c r="G257" s="36">
        <v>10</v>
      </c>
      <c r="H257" s="36">
        <v>64.994</v>
      </c>
      <c r="I257" s="175">
        <v>3691.27</v>
      </c>
      <c r="J257" s="36">
        <v>64.994</v>
      </c>
      <c r="K257" s="175">
        <v>3691.27</v>
      </c>
      <c r="L257" s="38">
        <v>0.01761</v>
      </c>
      <c r="M257" s="36">
        <v>211.5</v>
      </c>
      <c r="N257" s="36">
        <v>3.6981</v>
      </c>
      <c r="O257" s="165">
        <v>1056.6</v>
      </c>
      <c r="P257" s="169">
        <v>221.88599999999997</v>
      </c>
      <c r="R257" s="164"/>
      <c r="S257" s="164"/>
    </row>
    <row r="258" spans="1:19" ht="12.75" customHeight="1">
      <c r="A258" s="384"/>
      <c r="B258" s="331" t="s">
        <v>380</v>
      </c>
      <c r="C258" s="35">
        <v>54</v>
      </c>
      <c r="D258" s="35">
        <v>1980</v>
      </c>
      <c r="E258" s="53">
        <v>66.879</v>
      </c>
      <c r="F258" s="53">
        <v>5.61</v>
      </c>
      <c r="G258" s="53">
        <v>8.64</v>
      </c>
      <c r="H258" s="53">
        <v>52.629</v>
      </c>
      <c r="I258" s="54">
        <v>2975.69</v>
      </c>
      <c r="J258" s="53">
        <v>52.63</v>
      </c>
      <c r="K258" s="54">
        <v>2975.69</v>
      </c>
      <c r="L258" s="55">
        <v>0.017686654187768217</v>
      </c>
      <c r="M258" s="53">
        <v>241.98</v>
      </c>
      <c r="N258" s="53">
        <v>4.279816580356153</v>
      </c>
      <c r="O258" s="53">
        <v>1061.1992512660931</v>
      </c>
      <c r="P258" s="56">
        <v>256.78899482136916</v>
      </c>
      <c r="R258" s="164"/>
      <c r="S258" s="164"/>
    </row>
    <row r="259" spans="1:19" ht="12.75" customHeight="1">
      <c r="A259" s="384"/>
      <c r="B259" s="331" t="s">
        <v>408</v>
      </c>
      <c r="C259" s="35">
        <v>50</v>
      </c>
      <c r="D259" s="35" t="s">
        <v>56</v>
      </c>
      <c r="E259" s="36">
        <v>43.21</v>
      </c>
      <c r="F259" s="36">
        <v>1.94</v>
      </c>
      <c r="G259" s="36">
        <v>0.46</v>
      </c>
      <c r="H259" s="36">
        <v>40.81</v>
      </c>
      <c r="I259" s="175">
        <v>2307</v>
      </c>
      <c r="J259" s="36">
        <v>40.81</v>
      </c>
      <c r="K259" s="175">
        <v>2307</v>
      </c>
      <c r="L259" s="38">
        <v>0.0177</v>
      </c>
      <c r="M259" s="36">
        <v>200.3</v>
      </c>
      <c r="N259" s="36">
        <v>3.54</v>
      </c>
      <c r="O259" s="36">
        <v>1062</v>
      </c>
      <c r="P259" s="169">
        <v>212.4</v>
      </c>
      <c r="R259" s="164"/>
      <c r="S259" s="164"/>
    </row>
    <row r="260" spans="1:19" ht="12.75" customHeight="1">
      <c r="A260" s="384"/>
      <c r="B260" s="331" t="s">
        <v>489</v>
      </c>
      <c r="C260" s="35">
        <v>50</v>
      </c>
      <c r="D260" s="35" t="s">
        <v>10</v>
      </c>
      <c r="E260" s="165">
        <v>58.980999999999995</v>
      </c>
      <c r="F260" s="53">
        <v>5.0876</v>
      </c>
      <c r="G260" s="53">
        <v>7.92</v>
      </c>
      <c r="H260" s="53">
        <v>45.9734</v>
      </c>
      <c r="I260" s="54">
        <v>2596.6</v>
      </c>
      <c r="J260" s="53">
        <v>45.9734</v>
      </c>
      <c r="K260" s="54">
        <v>2596.6</v>
      </c>
      <c r="L260" s="55">
        <v>0.017705229916044056</v>
      </c>
      <c r="M260" s="53">
        <v>188.9</v>
      </c>
      <c r="N260" s="327">
        <v>3.3445179311407225</v>
      </c>
      <c r="O260" s="53">
        <v>1062.3137949626434</v>
      </c>
      <c r="P260" s="56">
        <v>200.67107586844335</v>
      </c>
      <c r="R260" s="164"/>
      <c r="S260" s="164"/>
    </row>
    <row r="261" spans="1:19" ht="13.5" customHeight="1">
      <c r="A261" s="384"/>
      <c r="B261" s="331" t="s">
        <v>600</v>
      </c>
      <c r="C261" s="35">
        <v>30</v>
      </c>
      <c r="D261" s="35"/>
      <c r="E261" s="165">
        <v>40</v>
      </c>
      <c r="F261" s="165">
        <v>6.953</v>
      </c>
      <c r="G261" s="165">
        <v>4.8</v>
      </c>
      <c r="H261" s="165">
        <v>28.247</v>
      </c>
      <c r="I261" s="176">
        <v>1590.54</v>
      </c>
      <c r="J261" s="165">
        <v>28.247</v>
      </c>
      <c r="K261" s="176">
        <v>1590.54</v>
      </c>
      <c r="L261" s="34">
        <v>0.01776</v>
      </c>
      <c r="M261" s="34">
        <v>207.97</v>
      </c>
      <c r="N261" s="34">
        <v>3.69</v>
      </c>
      <c r="O261" s="165">
        <v>1065.6000000000001</v>
      </c>
      <c r="P261" s="178">
        <v>221.4</v>
      </c>
      <c r="R261" s="164"/>
      <c r="S261" s="164"/>
    </row>
    <row r="262" spans="1:19" ht="13.5" customHeight="1">
      <c r="A262" s="384"/>
      <c r="B262" s="331" t="s">
        <v>381</v>
      </c>
      <c r="C262" s="35">
        <v>54</v>
      </c>
      <c r="D262" s="35">
        <v>1977</v>
      </c>
      <c r="E262" s="53">
        <v>66.144</v>
      </c>
      <c r="F262" s="53">
        <v>5.35</v>
      </c>
      <c r="G262" s="53">
        <v>8.64</v>
      </c>
      <c r="H262" s="53">
        <v>52.149</v>
      </c>
      <c r="I262" s="54">
        <v>2934.18</v>
      </c>
      <c r="J262" s="53">
        <v>52.15</v>
      </c>
      <c r="K262" s="54">
        <v>2934.18</v>
      </c>
      <c r="L262" s="55">
        <v>0.017773279076266624</v>
      </c>
      <c r="M262" s="53">
        <v>241.98</v>
      </c>
      <c r="N262" s="53">
        <v>4.300778070874998</v>
      </c>
      <c r="O262" s="53">
        <v>1066.3967445759974</v>
      </c>
      <c r="P262" s="56">
        <v>258.04668425249986</v>
      </c>
      <c r="R262" s="164"/>
      <c r="S262" s="164"/>
    </row>
    <row r="263" spans="1:19" ht="11.25" customHeight="1">
      <c r="A263" s="384"/>
      <c r="B263" s="331" t="s">
        <v>97</v>
      </c>
      <c r="C263" s="35">
        <v>50</v>
      </c>
      <c r="D263" s="35" t="s">
        <v>10</v>
      </c>
      <c r="E263" s="165">
        <v>43.26</v>
      </c>
      <c r="F263" s="165">
        <v>2.19</v>
      </c>
      <c r="G263" s="165">
        <v>8</v>
      </c>
      <c r="H263" s="165">
        <v>33.07</v>
      </c>
      <c r="I263" s="176">
        <v>1854.79</v>
      </c>
      <c r="J263" s="36">
        <v>33.07</v>
      </c>
      <c r="K263" s="176">
        <v>1854.79</v>
      </c>
      <c r="L263" s="177">
        <v>0.017829511696741948</v>
      </c>
      <c r="M263" s="165">
        <v>322.64</v>
      </c>
      <c r="N263" s="53">
        <v>5.752513653836822</v>
      </c>
      <c r="O263" s="53">
        <v>1069.7707018045169</v>
      </c>
      <c r="P263" s="56">
        <v>345.1508192302093</v>
      </c>
      <c r="R263" s="164"/>
      <c r="S263" s="164"/>
    </row>
    <row r="264" spans="1:19" ht="22.5" customHeight="1">
      <c r="A264" s="384"/>
      <c r="B264" s="333" t="s">
        <v>873</v>
      </c>
      <c r="C264" s="324">
        <v>50</v>
      </c>
      <c r="D264" s="324">
        <v>1971</v>
      </c>
      <c r="E264" s="165">
        <v>58.730000000000004</v>
      </c>
      <c r="F264" s="165">
        <v>4.284</v>
      </c>
      <c r="G264" s="165">
        <v>8</v>
      </c>
      <c r="H264" s="165">
        <v>46.446000000000005</v>
      </c>
      <c r="I264" s="176">
        <v>2601.9</v>
      </c>
      <c r="J264" s="36">
        <v>46.446000000000005</v>
      </c>
      <c r="K264" s="54">
        <v>2601.9</v>
      </c>
      <c r="L264" s="55">
        <v>0.017850801337484148</v>
      </c>
      <c r="M264" s="53">
        <v>292.774</v>
      </c>
      <c r="N264" s="53">
        <v>5.2262505107805834</v>
      </c>
      <c r="O264" s="53">
        <f>L264*60*1000</f>
        <v>1071.048080249049</v>
      </c>
      <c r="P264" s="56">
        <f>N264*60</f>
        <v>313.575030646835</v>
      </c>
      <c r="R264" s="164"/>
      <c r="S264" s="164"/>
    </row>
    <row r="265" spans="1:19" ht="24" customHeight="1">
      <c r="A265" s="384"/>
      <c r="B265" s="333" t="s">
        <v>601</v>
      </c>
      <c r="C265" s="35">
        <v>36</v>
      </c>
      <c r="D265" s="35">
        <v>1967</v>
      </c>
      <c r="E265" s="165">
        <v>35.2</v>
      </c>
      <c r="F265" s="165">
        <v>2.627</v>
      </c>
      <c r="G265" s="165">
        <v>5.76</v>
      </c>
      <c r="H265" s="165">
        <v>26.813</v>
      </c>
      <c r="I265" s="176">
        <v>1500.89</v>
      </c>
      <c r="J265" s="165">
        <v>26.813</v>
      </c>
      <c r="K265" s="176">
        <v>1500.89</v>
      </c>
      <c r="L265" s="34">
        <v>0.01786</v>
      </c>
      <c r="M265" s="34">
        <v>207.97</v>
      </c>
      <c r="N265" s="34">
        <v>3.72</v>
      </c>
      <c r="O265" s="165">
        <v>1071.6000000000001</v>
      </c>
      <c r="P265" s="178">
        <v>223.20000000000002</v>
      </c>
      <c r="R265" s="164"/>
      <c r="S265" s="164"/>
    </row>
    <row r="266" spans="1:19" ht="12.75" customHeight="1">
      <c r="A266" s="384"/>
      <c r="B266" s="331" t="s">
        <v>490</v>
      </c>
      <c r="C266" s="35">
        <v>60</v>
      </c>
      <c r="D266" s="35" t="s">
        <v>10</v>
      </c>
      <c r="E266" s="165">
        <v>73.01820000000001</v>
      </c>
      <c r="F266" s="53">
        <v>7.4766</v>
      </c>
      <c r="G266" s="53">
        <v>9.6</v>
      </c>
      <c r="H266" s="53">
        <v>55.9416</v>
      </c>
      <c r="I266" s="54">
        <v>3130.63</v>
      </c>
      <c r="J266" s="53">
        <v>55.9416</v>
      </c>
      <c r="K266" s="54">
        <v>3130.63</v>
      </c>
      <c r="L266" s="55">
        <v>0.017869118995218213</v>
      </c>
      <c r="M266" s="53">
        <v>188.9</v>
      </c>
      <c r="N266" s="327">
        <v>3.3754765781967206</v>
      </c>
      <c r="O266" s="53">
        <v>1072.1471397130927</v>
      </c>
      <c r="P266" s="56">
        <v>202.52859469180325</v>
      </c>
      <c r="R266" s="164"/>
      <c r="S266" s="164"/>
    </row>
    <row r="267" spans="1:25" ht="24.75" customHeight="1">
      <c r="A267" s="384"/>
      <c r="B267" s="337" t="s">
        <v>491</v>
      </c>
      <c r="C267" s="240">
        <v>9</v>
      </c>
      <c r="D267" s="240" t="s">
        <v>10</v>
      </c>
      <c r="E267" s="231">
        <v>14.405</v>
      </c>
      <c r="F267" s="231">
        <v>1.7696</v>
      </c>
      <c r="G267" s="231">
        <v>1.44</v>
      </c>
      <c r="H267" s="231">
        <v>11.1954</v>
      </c>
      <c r="I267" s="232">
        <v>624.82</v>
      </c>
      <c r="J267" s="231">
        <v>11.1954</v>
      </c>
      <c r="K267" s="232">
        <v>624.82</v>
      </c>
      <c r="L267" s="234">
        <v>0.017917800326494027</v>
      </c>
      <c r="M267" s="231">
        <v>188.9</v>
      </c>
      <c r="N267" s="328">
        <v>3.384672481674722</v>
      </c>
      <c r="O267" s="231">
        <v>1075.0680195896416</v>
      </c>
      <c r="P267" s="235">
        <v>203.08034890048333</v>
      </c>
      <c r="Q267" s="210"/>
      <c r="R267" s="217"/>
      <c r="S267" s="217"/>
      <c r="T267" s="210"/>
      <c r="U267" s="210"/>
      <c r="V267" s="210"/>
      <c r="W267" s="210"/>
      <c r="X267" s="210"/>
      <c r="Y267" s="210"/>
    </row>
    <row r="268" spans="1:19" ht="12.75" customHeight="1">
      <c r="A268" s="384"/>
      <c r="B268" s="331" t="s">
        <v>817</v>
      </c>
      <c r="C268" s="35">
        <v>32</v>
      </c>
      <c r="D268" s="35">
        <v>1977</v>
      </c>
      <c r="E268" s="165">
        <v>41.769986</v>
      </c>
      <c r="F268" s="165">
        <v>2.54541</v>
      </c>
      <c r="G268" s="165">
        <v>7.04</v>
      </c>
      <c r="H268" s="165">
        <v>32.184576</v>
      </c>
      <c r="I268" s="176">
        <v>1794.45</v>
      </c>
      <c r="J268" s="36">
        <v>32.184417</v>
      </c>
      <c r="K268" s="176">
        <v>1794.45</v>
      </c>
      <c r="L268" s="177">
        <v>0.017935</v>
      </c>
      <c r="M268" s="165">
        <v>234.5</v>
      </c>
      <c r="N268" s="53">
        <v>4.2057575</v>
      </c>
      <c r="O268" s="53">
        <f>L268*60*1000</f>
        <v>1076.1000000000001</v>
      </c>
      <c r="P268" s="56">
        <f>N268*60</f>
        <v>252.34545</v>
      </c>
      <c r="R268" s="164"/>
      <c r="S268" s="164"/>
    </row>
    <row r="269" spans="1:19" ht="12.75" customHeight="1">
      <c r="A269" s="384"/>
      <c r="B269" s="331" t="s">
        <v>98</v>
      </c>
      <c r="C269" s="35">
        <v>30</v>
      </c>
      <c r="D269" s="35" t="s">
        <v>10</v>
      </c>
      <c r="E269" s="165">
        <v>36.72</v>
      </c>
      <c r="F269" s="165">
        <v>3.004</v>
      </c>
      <c r="G269" s="165">
        <v>4.64</v>
      </c>
      <c r="H269" s="165">
        <v>29.076</v>
      </c>
      <c r="I269" s="176">
        <v>1612.1</v>
      </c>
      <c r="J269" s="36">
        <v>29.076</v>
      </c>
      <c r="K269" s="176">
        <v>1612.1</v>
      </c>
      <c r="L269" s="177">
        <v>0.018036101978785437</v>
      </c>
      <c r="M269" s="165">
        <v>322.64</v>
      </c>
      <c r="N269" s="53">
        <v>5.8191679424353335</v>
      </c>
      <c r="O269" s="53">
        <v>1082.1661187271263</v>
      </c>
      <c r="P269" s="56">
        <v>349.15007654612003</v>
      </c>
      <c r="R269" s="164"/>
      <c r="S269" s="164"/>
    </row>
    <row r="270" spans="1:19" ht="12.75" customHeight="1">
      <c r="A270" s="384"/>
      <c r="B270" s="331" t="s">
        <v>652</v>
      </c>
      <c r="C270" s="35">
        <v>30</v>
      </c>
      <c r="D270" s="35">
        <v>1968</v>
      </c>
      <c r="E270" s="165">
        <v>46.5</v>
      </c>
      <c r="F270" s="165">
        <v>10.5</v>
      </c>
      <c r="G270" s="165">
        <v>4.8</v>
      </c>
      <c r="H270" s="165">
        <v>31.2</v>
      </c>
      <c r="I270" s="176">
        <v>1875</v>
      </c>
      <c r="J270" s="165">
        <v>31.2</v>
      </c>
      <c r="K270" s="34">
        <v>1725</v>
      </c>
      <c r="L270" s="177">
        <v>0.01808695652173913</v>
      </c>
      <c r="M270" s="165">
        <v>153.7</v>
      </c>
      <c r="N270" s="165">
        <v>2.779965217391304</v>
      </c>
      <c r="O270" s="165">
        <v>1085.2173913043478</v>
      </c>
      <c r="P270" s="178">
        <v>166.79791304347822</v>
      </c>
      <c r="Q270" s="6"/>
      <c r="R270" s="164"/>
      <c r="S270" s="164"/>
    </row>
    <row r="271" spans="1:19" ht="13.5" customHeight="1">
      <c r="A271" s="384"/>
      <c r="B271" s="331" t="s">
        <v>267</v>
      </c>
      <c r="C271" s="324">
        <v>35</v>
      </c>
      <c r="D271" s="324">
        <v>1968</v>
      </c>
      <c r="E271" s="165">
        <v>43.93896600000001</v>
      </c>
      <c r="F271" s="165">
        <v>4.08</v>
      </c>
      <c r="G271" s="165">
        <v>5.44</v>
      </c>
      <c r="H271" s="165">
        <v>34.418966000000005</v>
      </c>
      <c r="I271" s="176">
        <v>1948.21</v>
      </c>
      <c r="J271" s="36">
        <v>34.418966000000005</v>
      </c>
      <c r="K271" s="54">
        <v>1898.51</v>
      </c>
      <c r="L271" s="55">
        <v>0.018129462578548444</v>
      </c>
      <c r="M271" s="53">
        <v>292.774</v>
      </c>
      <c r="N271" s="53">
        <v>5.307835276971942</v>
      </c>
      <c r="O271" s="53">
        <f>L271*60*1000</f>
        <v>1087.7677547129067</v>
      </c>
      <c r="P271" s="56">
        <f>N271*60</f>
        <v>318.4701166183165</v>
      </c>
      <c r="R271" s="164"/>
      <c r="S271" s="164"/>
    </row>
    <row r="272" spans="1:19" ht="12.75" customHeight="1">
      <c r="A272" s="384"/>
      <c r="B272" s="331" t="s">
        <v>836</v>
      </c>
      <c r="C272" s="324">
        <v>45</v>
      </c>
      <c r="D272" s="324">
        <v>1981</v>
      </c>
      <c r="E272" s="165">
        <v>52.7</v>
      </c>
      <c r="F272" s="165">
        <v>4.65</v>
      </c>
      <c r="G272" s="165">
        <v>7.12</v>
      </c>
      <c r="H272" s="165">
        <v>40.93</v>
      </c>
      <c r="I272" s="176">
        <v>2252.8</v>
      </c>
      <c r="J272" s="36">
        <v>40.93</v>
      </c>
      <c r="K272" s="54">
        <v>2252.8</v>
      </c>
      <c r="L272" s="55">
        <v>0.018168501420454543</v>
      </c>
      <c r="M272" s="53">
        <v>257</v>
      </c>
      <c r="N272" s="53">
        <v>5.089542302911932</v>
      </c>
      <c r="O272" s="53">
        <f>L272*60*1000</f>
        <v>1090.1100852272725</v>
      </c>
      <c r="P272" s="56">
        <f>N272*60</f>
        <v>305.3725381747159</v>
      </c>
      <c r="R272" s="164"/>
      <c r="S272" s="164"/>
    </row>
    <row r="273" spans="1:25" ht="22.5" customHeight="1" thickBot="1">
      <c r="A273" s="385"/>
      <c r="B273" s="388" t="s">
        <v>135</v>
      </c>
      <c r="C273" s="389">
        <v>20</v>
      </c>
      <c r="D273" s="389" t="s">
        <v>10</v>
      </c>
      <c r="E273" s="390">
        <v>20.001254</v>
      </c>
      <c r="F273" s="390">
        <v>0</v>
      </c>
      <c r="G273" s="390">
        <v>0</v>
      </c>
      <c r="H273" s="390">
        <v>20.001254</v>
      </c>
      <c r="I273" s="391">
        <v>1098.97</v>
      </c>
      <c r="J273" s="392">
        <v>20.001254</v>
      </c>
      <c r="K273" s="391">
        <v>1098.97</v>
      </c>
      <c r="L273" s="393">
        <v>0.018199999999999997</v>
      </c>
      <c r="M273" s="390">
        <v>291.137</v>
      </c>
      <c r="N273" s="390">
        <v>5.298693399999999</v>
      </c>
      <c r="O273" s="390">
        <v>1091.9999999999998</v>
      </c>
      <c r="P273" s="394">
        <v>317.92160399999995</v>
      </c>
      <c r="Q273" s="210"/>
      <c r="R273" s="217"/>
      <c r="S273" s="217"/>
      <c r="T273" s="210"/>
      <c r="U273" s="210"/>
      <c r="V273" s="210"/>
      <c r="W273" s="210"/>
      <c r="X273" s="210"/>
      <c r="Y273" s="210"/>
    </row>
    <row r="274" spans="1:19" ht="14.25" customHeight="1">
      <c r="A274" s="380" t="s">
        <v>27</v>
      </c>
      <c r="B274" s="386" t="s">
        <v>409</v>
      </c>
      <c r="C274" s="31">
        <v>31</v>
      </c>
      <c r="D274" s="31" t="s">
        <v>56</v>
      </c>
      <c r="E274" s="32">
        <v>35.28</v>
      </c>
      <c r="F274" s="32">
        <v>2.91</v>
      </c>
      <c r="G274" s="32">
        <v>4.8</v>
      </c>
      <c r="H274" s="32">
        <v>27.57</v>
      </c>
      <c r="I274" s="182">
        <v>1518</v>
      </c>
      <c r="J274" s="32">
        <v>27.57</v>
      </c>
      <c r="K274" s="182">
        <v>1518</v>
      </c>
      <c r="L274" s="33">
        <v>0.0182</v>
      </c>
      <c r="M274" s="32">
        <v>200.3</v>
      </c>
      <c r="N274" s="32">
        <v>3.64</v>
      </c>
      <c r="O274" s="32">
        <v>1092</v>
      </c>
      <c r="P274" s="168">
        <v>218.4</v>
      </c>
      <c r="R274" s="164"/>
      <c r="S274" s="164"/>
    </row>
    <row r="275" spans="1:23" ht="25.5" customHeight="1">
      <c r="A275" s="381"/>
      <c r="B275" s="333" t="s">
        <v>160</v>
      </c>
      <c r="C275" s="35">
        <v>28</v>
      </c>
      <c r="D275" s="35">
        <v>2000</v>
      </c>
      <c r="E275" s="165">
        <v>37.16</v>
      </c>
      <c r="F275" s="165">
        <v>4.50077</v>
      </c>
      <c r="G275" s="165">
        <v>4.4</v>
      </c>
      <c r="H275" s="165">
        <v>28.25923</v>
      </c>
      <c r="I275" s="176">
        <v>1552.52</v>
      </c>
      <c r="J275" s="165">
        <v>28.259231</v>
      </c>
      <c r="K275" s="176">
        <v>1552.52</v>
      </c>
      <c r="L275" s="177">
        <f>J275/K275</f>
        <v>0.018202168732125833</v>
      </c>
      <c r="M275" s="165">
        <v>229.99</v>
      </c>
      <c r="N275" s="53">
        <f>L275*M275</f>
        <v>4.186316786701621</v>
      </c>
      <c r="O275" s="53">
        <f>L275*60*1000</f>
        <v>1092.1301239275501</v>
      </c>
      <c r="P275" s="56">
        <f>N275*60</f>
        <v>251.17900720209724</v>
      </c>
      <c r="Q275" s="164"/>
      <c r="R275" s="164"/>
      <c r="S275" s="164"/>
      <c r="T275" s="14"/>
      <c r="U275" s="13"/>
      <c r="V275" s="13"/>
      <c r="W275" s="8"/>
    </row>
    <row r="276" spans="1:19" ht="12.75" customHeight="1">
      <c r="A276" s="381"/>
      <c r="B276" s="331" t="s">
        <v>268</v>
      </c>
      <c r="C276" s="35">
        <v>48</v>
      </c>
      <c r="D276" s="35">
        <v>1970</v>
      </c>
      <c r="E276" s="165">
        <v>56.534313</v>
      </c>
      <c r="F276" s="165">
        <v>3.8760000000000003</v>
      </c>
      <c r="G276" s="165">
        <v>7.68</v>
      </c>
      <c r="H276" s="165">
        <v>44.978313</v>
      </c>
      <c r="I276" s="176">
        <v>2597.84</v>
      </c>
      <c r="J276" s="36">
        <v>44.978313</v>
      </c>
      <c r="K276" s="176">
        <v>2461.48</v>
      </c>
      <c r="L276" s="177">
        <v>0.01827287363699888</v>
      </c>
      <c r="M276" s="165">
        <v>292.774</v>
      </c>
      <c r="N276" s="53">
        <v>5.34982230619871</v>
      </c>
      <c r="O276" s="53">
        <f>L276*60*1000</f>
        <v>1096.3724182199328</v>
      </c>
      <c r="P276" s="56">
        <f>N276*60</f>
        <v>320.9893383719226</v>
      </c>
      <c r="R276" s="164"/>
      <c r="S276" s="164"/>
    </row>
    <row r="277" spans="1:25" ht="12.75" customHeight="1">
      <c r="A277" s="381"/>
      <c r="B277" s="339" t="s">
        <v>32</v>
      </c>
      <c r="C277" s="190"/>
      <c r="D277" s="190"/>
      <c r="E277" s="191">
        <v>83.075</v>
      </c>
      <c r="F277" s="191">
        <v>7.344</v>
      </c>
      <c r="G277" s="191">
        <v>11.09</v>
      </c>
      <c r="H277" s="191">
        <v>64.641</v>
      </c>
      <c r="I277" s="192"/>
      <c r="J277" s="191">
        <v>64.641</v>
      </c>
      <c r="K277" s="192">
        <v>3527.17</v>
      </c>
      <c r="L277" s="193">
        <v>0.018326590439360736</v>
      </c>
      <c r="M277" s="191">
        <v>245.8</v>
      </c>
      <c r="N277" s="191">
        <v>4.504675929994869</v>
      </c>
      <c r="O277" s="185">
        <v>1099.595426361644</v>
      </c>
      <c r="P277" s="195">
        <v>270.28055579969214</v>
      </c>
      <c r="Q277" s="184"/>
      <c r="R277" s="164"/>
      <c r="S277" s="164"/>
      <c r="T277" s="183"/>
      <c r="U277" s="183"/>
      <c r="V277" s="183"/>
      <c r="W277" s="183"/>
      <c r="X277" s="183"/>
      <c r="Y277" s="183"/>
    </row>
    <row r="278" spans="1:19" ht="12.75" customHeight="1">
      <c r="A278" s="381"/>
      <c r="B278" s="331" t="s">
        <v>602</v>
      </c>
      <c r="C278" s="35">
        <v>40</v>
      </c>
      <c r="D278" s="35"/>
      <c r="E278" s="165">
        <v>51.54</v>
      </c>
      <c r="F278" s="165">
        <v>3.718</v>
      </c>
      <c r="G278" s="165">
        <v>6.4</v>
      </c>
      <c r="H278" s="165">
        <v>41.421</v>
      </c>
      <c r="I278" s="176">
        <v>2254.53</v>
      </c>
      <c r="J278" s="165">
        <v>41.421</v>
      </c>
      <c r="K278" s="176">
        <v>2254.53</v>
      </c>
      <c r="L278" s="34">
        <v>0.01837</v>
      </c>
      <c r="M278" s="34">
        <v>207.97</v>
      </c>
      <c r="N278" s="34">
        <v>3.82</v>
      </c>
      <c r="O278" s="165">
        <v>1102.2</v>
      </c>
      <c r="P278" s="178">
        <v>229.2</v>
      </c>
      <c r="R278" s="164"/>
      <c r="S278" s="164"/>
    </row>
    <row r="279" spans="1:19" ht="13.5" customHeight="1">
      <c r="A279" s="381"/>
      <c r="B279" s="331" t="s">
        <v>603</v>
      </c>
      <c r="C279" s="35">
        <v>40</v>
      </c>
      <c r="D279" s="35"/>
      <c r="E279" s="165">
        <v>52.53</v>
      </c>
      <c r="F279" s="165">
        <v>3.973</v>
      </c>
      <c r="G279" s="165">
        <v>6.4</v>
      </c>
      <c r="H279" s="165">
        <v>42.154</v>
      </c>
      <c r="I279" s="176">
        <v>2292.43</v>
      </c>
      <c r="J279" s="165">
        <v>42.154</v>
      </c>
      <c r="K279" s="176">
        <v>2292.43</v>
      </c>
      <c r="L279" s="34">
        <v>0.01839</v>
      </c>
      <c r="M279" s="34">
        <v>204.48</v>
      </c>
      <c r="N279" s="34">
        <v>3.82</v>
      </c>
      <c r="O279" s="165">
        <v>1103.3999999999999</v>
      </c>
      <c r="P279" s="178">
        <v>229.2</v>
      </c>
      <c r="R279" s="164"/>
      <c r="S279" s="164"/>
    </row>
    <row r="280" spans="1:19" ht="12.75" customHeight="1">
      <c r="A280" s="381"/>
      <c r="B280" s="331" t="s">
        <v>82</v>
      </c>
      <c r="C280" s="143">
        <v>32</v>
      </c>
      <c r="D280" s="35">
        <v>1992</v>
      </c>
      <c r="E280" s="53">
        <v>40.49</v>
      </c>
      <c r="F280" s="53">
        <v>2.08233</v>
      </c>
      <c r="G280" s="53">
        <v>5.12</v>
      </c>
      <c r="H280" s="53">
        <v>33.287670000000006</v>
      </c>
      <c r="I280" s="116"/>
      <c r="J280" s="53">
        <v>33.287670000000006</v>
      </c>
      <c r="K280" s="54">
        <v>1803.8</v>
      </c>
      <c r="L280" s="55">
        <v>0.018454191152012422</v>
      </c>
      <c r="M280" s="53">
        <v>302.8</v>
      </c>
      <c r="N280" s="53">
        <v>5.587929080829362</v>
      </c>
      <c r="O280" s="53">
        <v>1107.2514691207452</v>
      </c>
      <c r="P280" s="56">
        <v>335.2757448497617</v>
      </c>
      <c r="R280" s="164"/>
      <c r="S280" s="164"/>
    </row>
    <row r="281" spans="1:19" ht="12.75" customHeight="1">
      <c r="A281" s="381"/>
      <c r="B281" s="331" t="s">
        <v>837</v>
      </c>
      <c r="C281" s="324">
        <v>30</v>
      </c>
      <c r="D281" s="324">
        <v>1988</v>
      </c>
      <c r="E281" s="165">
        <v>39.1</v>
      </c>
      <c r="F281" s="165">
        <v>3.84</v>
      </c>
      <c r="G281" s="165">
        <v>4.8</v>
      </c>
      <c r="H281" s="165">
        <v>30.46</v>
      </c>
      <c r="I281" s="176">
        <v>1645.25</v>
      </c>
      <c r="J281" s="36">
        <v>30.46</v>
      </c>
      <c r="K281" s="54">
        <v>1645.25</v>
      </c>
      <c r="L281" s="55">
        <v>0.01851390366205744</v>
      </c>
      <c r="M281" s="53">
        <v>257</v>
      </c>
      <c r="N281" s="53">
        <v>5.186299832852151</v>
      </c>
      <c r="O281" s="53">
        <f>L281*60*1000</f>
        <v>1110.8342197234463</v>
      </c>
      <c r="P281" s="56">
        <f>N281*60</f>
        <v>311.177989971129</v>
      </c>
      <c r="R281" s="164"/>
      <c r="S281" s="164"/>
    </row>
    <row r="282" spans="1:19" ht="22.5">
      <c r="A282" s="381"/>
      <c r="B282" s="333" t="s">
        <v>303</v>
      </c>
      <c r="C282" s="35">
        <v>75</v>
      </c>
      <c r="D282" s="35">
        <v>2006</v>
      </c>
      <c r="E282" s="36">
        <v>130.127</v>
      </c>
      <c r="F282" s="36">
        <v>12.806</v>
      </c>
      <c r="G282" s="36">
        <v>19.256</v>
      </c>
      <c r="H282" s="36">
        <v>98.06500000000001</v>
      </c>
      <c r="I282" s="175">
        <v>5183.12</v>
      </c>
      <c r="J282" s="36">
        <v>98.06500000000001</v>
      </c>
      <c r="K282" s="175">
        <v>5183.12</v>
      </c>
      <c r="L282" s="38">
        <v>0.01856</v>
      </c>
      <c r="M282" s="36">
        <v>211.5</v>
      </c>
      <c r="N282" s="36">
        <v>3.8975999999999997</v>
      </c>
      <c r="O282" s="165">
        <v>1113.6</v>
      </c>
      <c r="P282" s="169">
        <v>233.85599999999997</v>
      </c>
      <c r="R282" s="164"/>
      <c r="S282" s="164"/>
    </row>
    <row r="283" spans="1:19" ht="12.75">
      <c r="A283" s="381"/>
      <c r="B283" s="331" t="s">
        <v>410</v>
      </c>
      <c r="C283" s="35">
        <v>48</v>
      </c>
      <c r="D283" s="35" t="s">
        <v>56</v>
      </c>
      <c r="E283" s="36">
        <v>42.86</v>
      </c>
      <c r="F283" s="36">
        <v>5.71</v>
      </c>
      <c r="G283" s="36">
        <v>0.46</v>
      </c>
      <c r="H283" s="36">
        <v>36.69</v>
      </c>
      <c r="I283" s="175">
        <v>1975</v>
      </c>
      <c r="J283" s="36">
        <v>36.69</v>
      </c>
      <c r="K283" s="175">
        <v>1975</v>
      </c>
      <c r="L283" s="38">
        <v>0.0186</v>
      </c>
      <c r="M283" s="36">
        <v>200.3</v>
      </c>
      <c r="N283" s="36">
        <v>3.72</v>
      </c>
      <c r="O283" s="36">
        <v>1115.9999999999998</v>
      </c>
      <c r="P283" s="169">
        <v>223.20000000000002</v>
      </c>
      <c r="R283" s="164"/>
      <c r="S283" s="164"/>
    </row>
    <row r="284" spans="1:19" ht="12.75">
      <c r="A284" s="381"/>
      <c r="B284" s="331" t="s">
        <v>604</v>
      </c>
      <c r="C284" s="35">
        <v>50</v>
      </c>
      <c r="D284" s="35">
        <v>1969</v>
      </c>
      <c r="E284" s="165">
        <v>60.6</v>
      </c>
      <c r="F284" s="165">
        <v>5.415</v>
      </c>
      <c r="G284" s="165">
        <v>6.85</v>
      </c>
      <c r="H284" s="165">
        <v>48.335</v>
      </c>
      <c r="I284" s="176">
        <v>2594.32</v>
      </c>
      <c r="J284" s="165">
        <v>48.335</v>
      </c>
      <c r="K284" s="176">
        <v>2594.32</v>
      </c>
      <c r="L284" s="34">
        <v>0.01863</v>
      </c>
      <c r="M284" s="34">
        <v>207.97</v>
      </c>
      <c r="N284" s="34">
        <v>3.87</v>
      </c>
      <c r="O284" s="165">
        <v>1117.8000000000002</v>
      </c>
      <c r="P284" s="178">
        <v>232.20000000000002</v>
      </c>
      <c r="R284" s="164"/>
      <c r="S284" s="164"/>
    </row>
    <row r="285" spans="1:19" ht="12.75">
      <c r="A285" s="381"/>
      <c r="B285" s="331" t="s">
        <v>838</v>
      </c>
      <c r="C285" s="324">
        <v>30</v>
      </c>
      <c r="D285" s="324">
        <v>1992</v>
      </c>
      <c r="E285" s="165">
        <v>35.5</v>
      </c>
      <c r="F285" s="165">
        <v>3.64</v>
      </c>
      <c r="G285" s="165">
        <v>4.64</v>
      </c>
      <c r="H285" s="165">
        <v>27.22</v>
      </c>
      <c r="I285" s="176">
        <v>1460.07</v>
      </c>
      <c r="J285" s="36">
        <v>27.22</v>
      </c>
      <c r="K285" s="54">
        <v>1460.07</v>
      </c>
      <c r="L285" s="55">
        <v>0.01864294177676413</v>
      </c>
      <c r="M285" s="53">
        <v>257</v>
      </c>
      <c r="N285" s="53">
        <v>5.2224472799249355</v>
      </c>
      <c r="O285" s="53">
        <f>L285*60*1000</f>
        <v>1118.5765066058477</v>
      </c>
      <c r="P285" s="56">
        <f>N285*60</f>
        <v>313.34683679549613</v>
      </c>
      <c r="R285" s="164"/>
      <c r="S285" s="164"/>
    </row>
    <row r="286" spans="1:19" ht="12.75">
      <c r="A286" s="381"/>
      <c r="B286" s="331" t="s">
        <v>492</v>
      </c>
      <c r="C286" s="35">
        <v>100</v>
      </c>
      <c r="D286" s="35" t="s">
        <v>10</v>
      </c>
      <c r="E286" s="165">
        <v>94.435</v>
      </c>
      <c r="F286" s="53">
        <v>9.6023</v>
      </c>
      <c r="G286" s="53">
        <v>16</v>
      </c>
      <c r="H286" s="53">
        <v>68.8327</v>
      </c>
      <c r="I286" s="54">
        <v>3684.18</v>
      </c>
      <c r="J286" s="53">
        <v>68.8327</v>
      </c>
      <c r="K286" s="54">
        <v>3684.18</v>
      </c>
      <c r="L286" s="55">
        <v>0.01868331623319165</v>
      </c>
      <c r="M286" s="53">
        <v>188.9</v>
      </c>
      <c r="N286" s="327">
        <v>3.5292784364499026</v>
      </c>
      <c r="O286" s="53">
        <v>1120.9989739914988</v>
      </c>
      <c r="P286" s="56">
        <v>211.75670618699417</v>
      </c>
      <c r="R286" s="164"/>
      <c r="S286" s="164"/>
    </row>
    <row r="287" spans="1:19" ht="12.75">
      <c r="A287" s="381"/>
      <c r="B287" s="331" t="s">
        <v>839</v>
      </c>
      <c r="C287" s="324">
        <v>64</v>
      </c>
      <c r="D287" s="324">
        <v>1971</v>
      </c>
      <c r="E287" s="165">
        <v>74.46</v>
      </c>
      <c r="F287" s="165">
        <v>5.68</v>
      </c>
      <c r="G287" s="165">
        <v>10.24</v>
      </c>
      <c r="H287" s="165">
        <v>58.54</v>
      </c>
      <c r="I287" s="176">
        <v>3121</v>
      </c>
      <c r="J287" s="36">
        <v>58.54</v>
      </c>
      <c r="K287" s="54">
        <v>3131</v>
      </c>
      <c r="L287" s="55">
        <v>0.0187568087151554</v>
      </c>
      <c r="M287" s="53">
        <v>257</v>
      </c>
      <c r="N287" s="53">
        <v>5.254344825376482</v>
      </c>
      <c r="O287" s="53">
        <f>L287*60*1000</f>
        <v>1125.4085229093241</v>
      </c>
      <c r="P287" s="56">
        <f>N287*60</f>
        <v>315.26068952258896</v>
      </c>
      <c r="R287" s="164"/>
      <c r="S287" s="164"/>
    </row>
    <row r="288" spans="1:19" ht="12.75">
      <c r="A288" s="381"/>
      <c r="B288" s="331" t="s">
        <v>83</v>
      </c>
      <c r="C288" s="143">
        <v>30</v>
      </c>
      <c r="D288" s="35">
        <v>1992</v>
      </c>
      <c r="E288" s="53">
        <v>38.27</v>
      </c>
      <c r="F288" s="53">
        <v>2.9579999999999997</v>
      </c>
      <c r="G288" s="53">
        <v>4.8</v>
      </c>
      <c r="H288" s="53">
        <v>30.512000000000004</v>
      </c>
      <c r="I288" s="116"/>
      <c r="J288" s="53">
        <v>30.512000000000004</v>
      </c>
      <c r="K288" s="54">
        <v>1626.42</v>
      </c>
      <c r="L288" s="55">
        <v>0.018760221836917897</v>
      </c>
      <c r="M288" s="53">
        <v>302.8</v>
      </c>
      <c r="N288" s="53">
        <v>5.680595172218739</v>
      </c>
      <c r="O288" s="53">
        <v>1125.6133102150739</v>
      </c>
      <c r="P288" s="56">
        <v>340.8357103331244</v>
      </c>
      <c r="R288" s="164"/>
      <c r="S288" s="164"/>
    </row>
    <row r="289" spans="1:22" ht="12.75">
      <c r="A289" s="381"/>
      <c r="B289" s="331" t="s">
        <v>161</v>
      </c>
      <c r="C289" s="35">
        <v>39</v>
      </c>
      <c r="D289" s="35">
        <v>1999</v>
      </c>
      <c r="E289" s="165">
        <v>55.238</v>
      </c>
      <c r="F289" s="165">
        <v>5.9211</v>
      </c>
      <c r="G289" s="165">
        <v>6.24</v>
      </c>
      <c r="H289" s="165">
        <v>43.0769</v>
      </c>
      <c r="I289" s="176">
        <v>2293.54</v>
      </c>
      <c r="J289" s="165">
        <v>43.076899</v>
      </c>
      <c r="K289" s="176">
        <v>2293.54</v>
      </c>
      <c r="L289" s="177">
        <f>J289/K289</f>
        <v>0.018781838991253696</v>
      </c>
      <c r="M289" s="165">
        <v>229.99</v>
      </c>
      <c r="N289" s="53">
        <f>L289*M289</f>
        <v>4.3196351495984375</v>
      </c>
      <c r="O289" s="53">
        <f>L289*60*1000</f>
        <v>1126.9103394752217</v>
      </c>
      <c r="P289" s="56">
        <f>N289*60</f>
        <v>259.17810897590624</v>
      </c>
      <c r="Q289" s="164"/>
      <c r="R289" s="164"/>
      <c r="S289" s="164"/>
      <c r="T289" s="14"/>
      <c r="U289" s="12"/>
      <c r="V289" s="12"/>
    </row>
    <row r="290" spans="1:19" ht="12.75">
      <c r="A290" s="381"/>
      <c r="B290" s="331" t="s">
        <v>99</v>
      </c>
      <c r="C290" s="35">
        <v>12</v>
      </c>
      <c r="D290" s="35" t="s">
        <v>10</v>
      </c>
      <c r="E290" s="165">
        <v>11.886</v>
      </c>
      <c r="F290" s="165">
        <v>0.34</v>
      </c>
      <c r="G290" s="165">
        <v>1.52</v>
      </c>
      <c r="H290" s="165">
        <v>10.026</v>
      </c>
      <c r="I290" s="176">
        <v>533.08</v>
      </c>
      <c r="J290" s="36">
        <v>10.026</v>
      </c>
      <c r="K290" s="176">
        <v>533.08</v>
      </c>
      <c r="L290" s="177">
        <v>0.018807683649733623</v>
      </c>
      <c r="M290" s="165">
        <v>322.64</v>
      </c>
      <c r="N290" s="53">
        <v>6.068111052750056</v>
      </c>
      <c r="O290" s="53">
        <v>1128.4610189840173</v>
      </c>
      <c r="P290" s="56">
        <v>364.08666316500336</v>
      </c>
      <c r="R290" s="164"/>
      <c r="S290" s="164"/>
    </row>
    <row r="291" spans="1:19" ht="12.75" customHeight="1">
      <c r="A291" s="381"/>
      <c r="B291" s="331" t="s">
        <v>493</v>
      </c>
      <c r="C291" s="35">
        <v>20</v>
      </c>
      <c r="D291" s="35" t="s">
        <v>10</v>
      </c>
      <c r="E291" s="165">
        <v>27.5299</v>
      </c>
      <c r="F291" s="53">
        <v>3.6166</v>
      </c>
      <c r="G291" s="53">
        <v>3.2</v>
      </c>
      <c r="H291" s="53">
        <v>20.7133</v>
      </c>
      <c r="I291" s="54">
        <v>1098.38</v>
      </c>
      <c r="J291" s="53">
        <v>20.7133</v>
      </c>
      <c r="K291" s="54">
        <v>1098.38</v>
      </c>
      <c r="L291" s="55">
        <v>0.018858045485169065</v>
      </c>
      <c r="M291" s="53">
        <v>188.9</v>
      </c>
      <c r="N291" s="327">
        <v>3.5622847921484366</v>
      </c>
      <c r="O291" s="53">
        <v>1131.482729110144</v>
      </c>
      <c r="P291" s="56">
        <v>213.7370875289062</v>
      </c>
      <c r="R291" s="164"/>
      <c r="S291" s="164"/>
    </row>
    <row r="292" spans="1:25" ht="12.75">
      <c r="A292" s="381"/>
      <c r="B292" s="331" t="s">
        <v>162</v>
      </c>
      <c r="C292" s="35">
        <v>71</v>
      </c>
      <c r="D292" s="35">
        <v>2006</v>
      </c>
      <c r="E292" s="165">
        <v>79.944</v>
      </c>
      <c r="F292" s="165">
        <v>7.41387</v>
      </c>
      <c r="G292" s="165">
        <v>5.68</v>
      </c>
      <c r="H292" s="165">
        <v>66.85013000000001</v>
      </c>
      <c r="I292" s="176">
        <v>3531.49</v>
      </c>
      <c r="J292" s="165">
        <v>66.850127</v>
      </c>
      <c r="K292" s="176">
        <v>3531.49</v>
      </c>
      <c r="L292" s="177">
        <f>J292/K292</f>
        <v>0.01892972286485308</v>
      </c>
      <c r="M292" s="165">
        <v>229.99</v>
      </c>
      <c r="N292" s="53">
        <f>L292*M292</f>
        <v>4.35364696168756</v>
      </c>
      <c r="O292" s="53">
        <f>L292*60*1000</f>
        <v>1135.783371891185</v>
      </c>
      <c r="P292" s="56">
        <f>N292*60</f>
        <v>261.2188177012536</v>
      </c>
      <c r="Q292" s="164"/>
      <c r="R292" s="164"/>
      <c r="S292" s="164"/>
      <c r="T292" s="14"/>
      <c r="U292" s="12"/>
      <c r="V292" s="12"/>
      <c r="X292" s="8"/>
      <c r="Y292" s="8"/>
    </row>
    <row r="293" spans="1:25" s="210" customFormat="1" ht="12.75">
      <c r="A293" s="381"/>
      <c r="B293" s="331" t="s">
        <v>750</v>
      </c>
      <c r="C293" s="35">
        <v>45</v>
      </c>
      <c r="D293" s="35">
        <v>1990</v>
      </c>
      <c r="E293" s="165">
        <v>56.533</v>
      </c>
      <c r="F293" s="165">
        <v>5.355</v>
      </c>
      <c r="G293" s="165">
        <v>7.04</v>
      </c>
      <c r="H293" s="165">
        <v>44.138</v>
      </c>
      <c r="I293" s="176">
        <v>2326.32</v>
      </c>
      <c r="J293" s="165">
        <v>44.138</v>
      </c>
      <c r="K293" s="176">
        <v>2326.32</v>
      </c>
      <c r="L293" s="177">
        <v>0.018973314075449634</v>
      </c>
      <c r="M293" s="165">
        <v>284.49</v>
      </c>
      <c r="N293" s="165">
        <v>5.397718121324667</v>
      </c>
      <c r="O293" s="53">
        <f>L293*60*1000</f>
        <v>1138.398844526978</v>
      </c>
      <c r="P293" s="56">
        <f>N293*60</f>
        <v>323.86308727948</v>
      </c>
      <c r="Q293" s="1"/>
      <c r="R293" s="164"/>
      <c r="S293" s="164"/>
      <c r="T293" s="1"/>
      <c r="U293" s="1"/>
      <c r="V293" s="1"/>
      <c r="W293" s="1"/>
      <c r="X293" s="1"/>
      <c r="Y293" s="1"/>
    </row>
    <row r="294" spans="1:19" ht="12.75">
      <c r="A294" s="381"/>
      <c r="B294" s="331" t="s">
        <v>494</v>
      </c>
      <c r="C294" s="35">
        <v>30</v>
      </c>
      <c r="D294" s="35" t="s">
        <v>10</v>
      </c>
      <c r="E294" s="165">
        <v>37.140100000000004</v>
      </c>
      <c r="F294" s="53">
        <v>2.671</v>
      </c>
      <c r="G294" s="53">
        <v>4.8</v>
      </c>
      <c r="H294" s="53">
        <v>29.6691</v>
      </c>
      <c r="I294" s="54">
        <v>1556.58</v>
      </c>
      <c r="J294" s="53">
        <v>29.6691</v>
      </c>
      <c r="K294" s="54">
        <v>1556.58</v>
      </c>
      <c r="L294" s="55">
        <v>0.0190604401958139</v>
      </c>
      <c r="M294" s="53">
        <v>188.9</v>
      </c>
      <c r="N294" s="327">
        <v>3.600517152989246</v>
      </c>
      <c r="O294" s="53">
        <v>1143.626411748834</v>
      </c>
      <c r="P294" s="56">
        <v>216.03102917935476</v>
      </c>
      <c r="R294" s="164"/>
      <c r="S294" s="164"/>
    </row>
    <row r="295" spans="1:19" ht="22.5">
      <c r="A295" s="381"/>
      <c r="B295" s="333" t="s">
        <v>874</v>
      </c>
      <c r="C295" s="35">
        <v>51</v>
      </c>
      <c r="D295" s="35">
        <v>1972</v>
      </c>
      <c r="E295" s="165">
        <v>62.783001</v>
      </c>
      <c r="F295" s="165">
        <v>5.0489999999999995</v>
      </c>
      <c r="G295" s="165">
        <v>8</v>
      </c>
      <c r="H295" s="165">
        <v>49.734001</v>
      </c>
      <c r="I295" s="176">
        <v>2608.15</v>
      </c>
      <c r="J295" s="36">
        <v>49.734001</v>
      </c>
      <c r="K295" s="176">
        <v>2608.15</v>
      </c>
      <c r="L295" s="177">
        <v>0.019068688917431895</v>
      </c>
      <c r="M295" s="165">
        <v>292.774</v>
      </c>
      <c r="N295" s="53">
        <v>5.582816329112205</v>
      </c>
      <c r="O295" s="53">
        <f>L295*60*1000</f>
        <v>1144.1213350459136</v>
      </c>
      <c r="P295" s="56">
        <f>N295*60</f>
        <v>334.9689797467323</v>
      </c>
      <c r="R295" s="164"/>
      <c r="S295" s="164"/>
    </row>
    <row r="296" spans="1:19" ht="12.75">
      <c r="A296" s="381"/>
      <c r="B296" s="331" t="s">
        <v>495</v>
      </c>
      <c r="C296" s="35">
        <v>20</v>
      </c>
      <c r="D296" s="35" t="s">
        <v>10</v>
      </c>
      <c r="E296" s="165">
        <v>27.6</v>
      </c>
      <c r="F296" s="53">
        <v>2.7374</v>
      </c>
      <c r="G296" s="53">
        <v>3.2</v>
      </c>
      <c r="H296" s="53">
        <v>21.6626</v>
      </c>
      <c r="I296" s="54">
        <v>1135.08</v>
      </c>
      <c r="J296" s="53">
        <v>21.6626</v>
      </c>
      <c r="K296" s="54">
        <v>1135.08</v>
      </c>
      <c r="L296" s="55">
        <v>0.019084646016139833</v>
      </c>
      <c r="M296" s="53">
        <v>188.9</v>
      </c>
      <c r="N296" s="53">
        <v>3.6050896324488146</v>
      </c>
      <c r="O296" s="53">
        <v>1145.0787609683898</v>
      </c>
      <c r="P296" s="56">
        <v>216.30537794692887</v>
      </c>
      <c r="R296" s="164"/>
      <c r="S296" s="164"/>
    </row>
    <row r="297" spans="1:25" ht="12.75">
      <c r="A297" s="381"/>
      <c r="B297" s="331" t="s">
        <v>163</v>
      </c>
      <c r="C297" s="35">
        <v>40</v>
      </c>
      <c r="D297" s="35">
        <v>1995</v>
      </c>
      <c r="E297" s="165">
        <v>65.713</v>
      </c>
      <c r="F297" s="165">
        <v>7.000484</v>
      </c>
      <c r="G297" s="165">
        <v>6.4</v>
      </c>
      <c r="H297" s="165">
        <v>52.312516</v>
      </c>
      <c r="I297" s="176">
        <v>2734.01</v>
      </c>
      <c r="J297" s="165">
        <v>52.312514</v>
      </c>
      <c r="K297" s="176">
        <v>2734.01</v>
      </c>
      <c r="L297" s="177">
        <f>J297/K297</f>
        <v>0.019133987805457917</v>
      </c>
      <c r="M297" s="165">
        <v>229.99</v>
      </c>
      <c r="N297" s="53">
        <f>L297*M297</f>
        <v>4.400625855377267</v>
      </c>
      <c r="O297" s="53">
        <f>L297*60*1000</f>
        <v>1148.039268327475</v>
      </c>
      <c r="P297" s="56">
        <f>N297*60</f>
        <v>264.037551322636</v>
      </c>
      <c r="Q297" s="164"/>
      <c r="R297" s="164"/>
      <c r="S297" s="164"/>
      <c r="T297" s="14"/>
      <c r="U297" s="12"/>
      <c r="V297" s="12"/>
      <c r="X297" s="8"/>
      <c r="Y297" s="8"/>
    </row>
    <row r="298" spans="1:19" ht="12.75">
      <c r="A298" s="381"/>
      <c r="B298" s="331" t="s">
        <v>496</v>
      </c>
      <c r="C298" s="35">
        <v>20</v>
      </c>
      <c r="D298" s="35" t="s">
        <v>10</v>
      </c>
      <c r="E298" s="165">
        <v>26.650100000000002</v>
      </c>
      <c r="F298" s="325">
        <v>2.4996</v>
      </c>
      <c r="G298" s="53">
        <v>3.2</v>
      </c>
      <c r="H298" s="53">
        <v>20.9505</v>
      </c>
      <c r="I298" s="54">
        <v>1094.33</v>
      </c>
      <c r="J298" s="53">
        <v>20.9505</v>
      </c>
      <c r="K298" s="54">
        <v>1094.33</v>
      </c>
      <c r="L298" s="55">
        <v>0.01914459075416008</v>
      </c>
      <c r="M298" s="53">
        <v>188.9</v>
      </c>
      <c r="N298" s="53">
        <v>3.6164131934608394</v>
      </c>
      <c r="O298" s="53">
        <v>1148.6754452496048</v>
      </c>
      <c r="P298" s="56">
        <v>216.98479160765038</v>
      </c>
      <c r="R298" s="164"/>
      <c r="S298" s="164"/>
    </row>
    <row r="299" spans="1:19" ht="12.75">
      <c r="A299" s="381"/>
      <c r="B299" s="331" t="s">
        <v>840</v>
      </c>
      <c r="C299" s="324">
        <v>50</v>
      </c>
      <c r="D299" s="324">
        <v>1992</v>
      </c>
      <c r="E299" s="165">
        <v>56.5</v>
      </c>
      <c r="F299" s="165">
        <v>4.16</v>
      </c>
      <c r="G299" s="165">
        <v>7.84</v>
      </c>
      <c r="H299" s="165">
        <v>44.5</v>
      </c>
      <c r="I299" s="176">
        <v>2323.92</v>
      </c>
      <c r="J299" s="36">
        <v>44.5</v>
      </c>
      <c r="K299" s="54">
        <v>2323.92</v>
      </c>
      <c r="L299" s="55">
        <v>0.019148679816861164</v>
      </c>
      <c r="M299" s="53">
        <v>257</v>
      </c>
      <c r="N299" s="53">
        <v>5.364119677097318</v>
      </c>
      <c r="O299" s="53">
        <f>L299*60*1000</f>
        <v>1148.9207890116697</v>
      </c>
      <c r="P299" s="56">
        <f>N299*60</f>
        <v>321.8471806258391</v>
      </c>
      <c r="R299" s="164"/>
      <c r="S299" s="164"/>
    </row>
    <row r="300" spans="1:19" ht="12.75">
      <c r="A300" s="381"/>
      <c r="B300" s="331" t="s">
        <v>497</v>
      </c>
      <c r="C300" s="35">
        <v>30</v>
      </c>
      <c r="D300" s="35" t="s">
        <v>10</v>
      </c>
      <c r="E300" s="165">
        <v>40.950900000000004</v>
      </c>
      <c r="F300" s="53">
        <v>3.0404</v>
      </c>
      <c r="G300" s="53">
        <v>4.8</v>
      </c>
      <c r="H300" s="53">
        <v>33.1105</v>
      </c>
      <c r="I300" s="54">
        <v>1726.08</v>
      </c>
      <c r="J300" s="53">
        <v>33.1105</v>
      </c>
      <c r="K300" s="54">
        <v>1726.08</v>
      </c>
      <c r="L300" s="55">
        <v>0.01918248285131628</v>
      </c>
      <c r="M300" s="53">
        <v>188.9</v>
      </c>
      <c r="N300" s="53">
        <v>3.623571010613645</v>
      </c>
      <c r="O300" s="53">
        <v>1150.9489710789767</v>
      </c>
      <c r="P300" s="56">
        <v>217.4142606368187</v>
      </c>
      <c r="R300" s="164"/>
      <c r="S300" s="164"/>
    </row>
    <row r="301" spans="1:19" ht="12.75" customHeight="1">
      <c r="A301" s="381"/>
      <c r="B301" s="331" t="s">
        <v>411</v>
      </c>
      <c r="C301" s="35">
        <v>75</v>
      </c>
      <c r="D301" s="35" t="s">
        <v>56</v>
      </c>
      <c r="E301" s="36">
        <v>95.83</v>
      </c>
      <c r="F301" s="36">
        <v>7.09</v>
      </c>
      <c r="G301" s="36">
        <v>11.92</v>
      </c>
      <c r="H301" s="36">
        <v>76.82</v>
      </c>
      <c r="I301" s="175">
        <v>3990</v>
      </c>
      <c r="J301" s="36">
        <v>76.82</v>
      </c>
      <c r="K301" s="175">
        <v>3990</v>
      </c>
      <c r="L301" s="38">
        <v>0.0193</v>
      </c>
      <c r="M301" s="36">
        <v>200.3</v>
      </c>
      <c r="N301" s="36">
        <v>3.86</v>
      </c>
      <c r="O301" s="36">
        <v>1158.0000000000002</v>
      </c>
      <c r="P301" s="169">
        <v>231.6</v>
      </c>
      <c r="R301" s="164"/>
      <c r="S301" s="164"/>
    </row>
    <row r="302" spans="1:19" ht="12.75">
      <c r="A302" s="381"/>
      <c r="B302" s="331" t="s">
        <v>498</v>
      </c>
      <c r="C302" s="35">
        <v>40</v>
      </c>
      <c r="D302" s="35" t="s">
        <v>10</v>
      </c>
      <c r="E302" s="165">
        <v>53.7219</v>
      </c>
      <c r="F302" s="53">
        <v>4.5638</v>
      </c>
      <c r="G302" s="53">
        <v>6.509</v>
      </c>
      <c r="H302" s="53">
        <v>42.6491</v>
      </c>
      <c r="I302" s="54">
        <v>2205.82</v>
      </c>
      <c r="J302" s="53">
        <v>42.6491</v>
      </c>
      <c r="K302" s="54">
        <v>2205.82</v>
      </c>
      <c r="L302" s="55">
        <v>0.019334805197160236</v>
      </c>
      <c r="M302" s="53">
        <v>185.5</v>
      </c>
      <c r="N302" s="53">
        <v>3.5866063640732238</v>
      </c>
      <c r="O302" s="53">
        <v>1160.0883118296142</v>
      </c>
      <c r="P302" s="56">
        <v>215.19638184439341</v>
      </c>
      <c r="R302" s="164"/>
      <c r="S302" s="164"/>
    </row>
    <row r="303" spans="1:19" ht="12.75">
      <c r="A303" s="381"/>
      <c r="B303" s="331" t="s">
        <v>605</v>
      </c>
      <c r="C303" s="35">
        <v>24</v>
      </c>
      <c r="D303" s="35">
        <v>1986</v>
      </c>
      <c r="E303" s="53">
        <v>30</v>
      </c>
      <c r="F303" s="53">
        <v>2.253</v>
      </c>
      <c r="G303" s="53">
        <v>3.84</v>
      </c>
      <c r="H303" s="53">
        <v>23.907</v>
      </c>
      <c r="I303" s="54">
        <v>1236.3</v>
      </c>
      <c r="J303" s="53">
        <v>22.4185412</v>
      </c>
      <c r="K303" s="54">
        <v>1159.18</v>
      </c>
      <c r="L303" s="55">
        <v>0.01934</v>
      </c>
      <c r="M303" s="53">
        <v>207.97</v>
      </c>
      <c r="N303" s="53">
        <v>4.02</v>
      </c>
      <c r="O303" s="53">
        <v>1160.3999999999999</v>
      </c>
      <c r="P303" s="56">
        <v>241.2</v>
      </c>
      <c r="R303" s="164"/>
      <c r="S303" s="164"/>
    </row>
    <row r="304" spans="1:19" ht="12.75">
      <c r="A304" s="381"/>
      <c r="B304" s="331" t="s">
        <v>751</v>
      </c>
      <c r="C304" s="35">
        <v>40</v>
      </c>
      <c r="D304" s="35">
        <v>1992</v>
      </c>
      <c r="E304" s="165">
        <v>52.845</v>
      </c>
      <c r="F304" s="165">
        <v>3.468</v>
      </c>
      <c r="G304" s="165">
        <v>6.4</v>
      </c>
      <c r="H304" s="165">
        <v>42.977</v>
      </c>
      <c r="I304" s="176">
        <v>2222.03</v>
      </c>
      <c r="J304" s="165">
        <v>42.977</v>
      </c>
      <c r="K304" s="176">
        <v>2222.03</v>
      </c>
      <c r="L304" s="177">
        <v>0.019341323024441612</v>
      </c>
      <c r="M304" s="165">
        <v>294.191</v>
      </c>
      <c r="N304" s="165">
        <v>5.690043161883502</v>
      </c>
      <c r="O304" s="53">
        <f>L304*60*1000</f>
        <v>1160.4793814664968</v>
      </c>
      <c r="P304" s="56">
        <f>N304*60</f>
        <v>341.4025897130101</v>
      </c>
      <c r="R304" s="164"/>
      <c r="S304" s="164"/>
    </row>
    <row r="305" spans="1:19" ht="12.75">
      <c r="A305" s="381"/>
      <c r="B305" s="331" t="s">
        <v>841</v>
      </c>
      <c r="C305" s="324">
        <v>74</v>
      </c>
      <c r="D305" s="324">
        <v>1981</v>
      </c>
      <c r="E305" s="165">
        <v>96.65</v>
      </c>
      <c r="F305" s="165">
        <v>6.66</v>
      </c>
      <c r="G305" s="165">
        <v>11.84</v>
      </c>
      <c r="H305" s="165">
        <v>78.15</v>
      </c>
      <c r="I305" s="176">
        <v>4034.29</v>
      </c>
      <c r="J305" s="36">
        <v>79.15</v>
      </c>
      <c r="K305" s="54">
        <v>4034.29</v>
      </c>
      <c r="L305" s="55">
        <v>0.019371438344789296</v>
      </c>
      <c r="M305" s="53">
        <v>257</v>
      </c>
      <c r="N305" s="53">
        <v>5.426521023525826</v>
      </c>
      <c r="O305" s="53">
        <f>L305*60*1000</f>
        <v>1162.2863006873579</v>
      </c>
      <c r="P305" s="56">
        <f>N305*60</f>
        <v>325.59126141154957</v>
      </c>
      <c r="R305" s="164"/>
      <c r="S305" s="164"/>
    </row>
    <row r="306" spans="1:19" ht="12.75">
      <c r="A306" s="381"/>
      <c r="B306" s="331" t="s">
        <v>752</v>
      </c>
      <c r="C306" s="35">
        <v>40</v>
      </c>
      <c r="D306" s="35">
        <v>1973</v>
      </c>
      <c r="E306" s="165">
        <v>53.401</v>
      </c>
      <c r="F306" s="165">
        <v>3.417</v>
      </c>
      <c r="G306" s="165">
        <v>6.4</v>
      </c>
      <c r="H306" s="165">
        <v>43.584</v>
      </c>
      <c r="I306" s="176">
        <v>2247.54</v>
      </c>
      <c r="J306" s="36">
        <v>43.584</v>
      </c>
      <c r="K306" s="176">
        <v>2247.54</v>
      </c>
      <c r="L306" s="177">
        <v>0.01939186844283083</v>
      </c>
      <c r="M306" s="165">
        <v>284.49</v>
      </c>
      <c r="N306" s="53">
        <v>5.516792653300943</v>
      </c>
      <c r="O306" s="53">
        <f>L306*60*1000</f>
        <v>1163.51210656985</v>
      </c>
      <c r="P306" s="56">
        <f>N306*60</f>
        <v>331.0075591980566</v>
      </c>
      <c r="R306" s="164"/>
      <c r="S306" s="164"/>
    </row>
    <row r="307" spans="1:19" ht="22.5">
      <c r="A307" s="381"/>
      <c r="B307" s="333" t="s">
        <v>692</v>
      </c>
      <c r="C307" s="143">
        <v>20</v>
      </c>
      <c r="D307" s="35">
        <v>1992</v>
      </c>
      <c r="E307" s="53">
        <v>29.69</v>
      </c>
      <c r="F307" s="53">
        <v>1.6829999999999998</v>
      </c>
      <c r="G307" s="53">
        <v>3.2</v>
      </c>
      <c r="H307" s="53">
        <v>24.807000000000002</v>
      </c>
      <c r="I307" s="116"/>
      <c r="J307" s="53">
        <v>24.807000000000002</v>
      </c>
      <c r="K307" s="54">
        <v>1276.41</v>
      </c>
      <c r="L307" s="55">
        <v>0.019434977789268337</v>
      </c>
      <c r="M307" s="53">
        <v>302.8</v>
      </c>
      <c r="N307" s="53">
        <v>5.884911274590452</v>
      </c>
      <c r="O307" s="53">
        <v>1166.0986673561003</v>
      </c>
      <c r="P307" s="56">
        <v>353.0946764754272</v>
      </c>
      <c r="R307" s="164"/>
      <c r="S307" s="164"/>
    </row>
    <row r="308" spans="1:19" ht="12.75">
      <c r="A308" s="381"/>
      <c r="B308" s="331" t="s">
        <v>818</v>
      </c>
      <c r="C308" s="35">
        <v>45</v>
      </c>
      <c r="D308" s="35">
        <v>1994</v>
      </c>
      <c r="E308" s="165">
        <v>61.087</v>
      </c>
      <c r="F308" s="165">
        <v>3.825</v>
      </c>
      <c r="G308" s="165">
        <v>7.2</v>
      </c>
      <c r="H308" s="165">
        <v>50.062</v>
      </c>
      <c r="I308" s="176">
        <v>2574.26</v>
      </c>
      <c r="J308" s="36">
        <v>50.062</v>
      </c>
      <c r="K308" s="176">
        <v>2574.26</v>
      </c>
      <c r="L308" s="177">
        <v>0.019447</v>
      </c>
      <c r="M308" s="165">
        <v>234.5</v>
      </c>
      <c r="N308" s="53">
        <v>4.5603215</v>
      </c>
      <c r="O308" s="53">
        <f>L308*60*1000</f>
        <v>1166.82</v>
      </c>
      <c r="P308" s="56">
        <f>N308*60</f>
        <v>273.61929</v>
      </c>
      <c r="R308" s="164"/>
      <c r="S308" s="164"/>
    </row>
    <row r="309" spans="1:19" ht="12.75">
      <c r="A309" s="381"/>
      <c r="B309" s="331" t="s">
        <v>888</v>
      </c>
      <c r="C309" s="35">
        <v>12</v>
      </c>
      <c r="D309" s="35">
        <v>1979</v>
      </c>
      <c r="E309" s="165">
        <v>16.517</v>
      </c>
      <c r="F309" s="165">
        <v>0.7518</v>
      </c>
      <c r="G309" s="165">
        <v>1.84</v>
      </c>
      <c r="H309" s="165">
        <v>13.9252</v>
      </c>
      <c r="I309" s="176">
        <v>715.63</v>
      </c>
      <c r="J309" s="36">
        <v>13.9252</v>
      </c>
      <c r="K309" s="176">
        <v>715.63</v>
      </c>
      <c r="L309" s="177">
        <v>0.019458658804130627</v>
      </c>
      <c r="M309" s="165">
        <v>261.5</v>
      </c>
      <c r="N309" s="53">
        <v>5.546398812235374</v>
      </c>
      <c r="O309" s="53">
        <f>L309*60*1000</f>
        <v>1167.5195282478376</v>
      </c>
      <c r="P309" s="56">
        <f>N309*60</f>
        <v>332.78392873412247</v>
      </c>
      <c r="R309" s="164"/>
      <c r="S309" s="164"/>
    </row>
    <row r="310" spans="1:19" ht="22.5">
      <c r="A310" s="381"/>
      <c r="B310" s="333" t="s">
        <v>875</v>
      </c>
      <c r="C310" s="35">
        <v>50</v>
      </c>
      <c r="D310" s="35">
        <v>1970</v>
      </c>
      <c r="E310" s="165">
        <v>63.743995999999996</v>
      </c>
      <c r="F310" s="165">
        <v>4.437</v>
      </c>
      <c r="G310" s="165">
        <v>8</v>
      </c>
      <c r="H310" s="165">
        <v>51.306996</v>
      </c>
      <c r="I310" s="176">
        <v>2636.4700000000003</v>
      </c>
      <c r="J310" s="36">
        <v>51.306996</v>
      </c>
      <c r="K310" s="176">
        <v>2636.4700000000003</v>
      </c>
      <c r="L310" s="177">
        <v>0.019460489214745472</v>
      </c>
      <c r="M310" s="165">
        <v>292.774</v>
      </c>
      <c r="N310" s="53">
        <v>5.697525269357891</v>
      </c>
      <c r="O310" s="53">
        <f>L310*60*1000</f>
        <v>1167.6293528847284</v>
      </c>
      <c r="P310" s="56">
        <f>N310*60</f>
        <v>341.85151616147346</v>
      </c>
      <c r="R310" s="164"/>
      <c r="S310" s="164"/>
    </row>
    <row r="311" spans="1:19" ht="12.75" customHeight="1">
      <c r="A311" s="381"/>
      <c r="B311" s="331" t="s">
        <v>753</v>
      </c>
      <c r="C311" s="35">
        <v>45</v>
      </c>
      <c r="D311" s="35">
        <v>1985</v>
      </c>
      <c r="E311" s="165">
        <v>56.118</v>
      </c>
      <c r="F311" s="165">
        <v>3.468</v>
      </c>
      <c r="G311" s="165">
        <v>7.2</v>
      </c>
      <c r="H311" s="165">
        <v>45.45</v>
      </c>
      <c r="I311" s="176">
        <v>2334.15</v>
      </c>
      <c r="J311" s="36">
        <v>45.45</v>
      </c>
      <c r="K311" s="176">
        <v>2334.15</v>
      </c>
      <c r="L311" s="177">
        <v>0.01947175631386158</v>
      </c>
      <c r="M311" s="165">
        <v>284.49</v>
      </c>
      <c r="N311" s="53">
        <v>5.539519953730481</v>
      </c>
      <c r="O311" s="53">
        <f>L311*60*1000</f>
        <v>1168.3053788316947</v>
      </c>
      <c r="P311" s="56">
        <f>N311*60</f>
        <v>332.37119722382886</v>
      </c>
      <c r="R311" s="164"/>
      <c r="S311" s="164"/>
    </row>
    <row r="312" spans="1:19" ht="12.75">
      <c r="A312" s="381"/>
      <c r="B312" s="331" t="s">
        <v>270</v>
      </c>
      <c r="C312" s="35">
        <v>58</v>
      </c>
      <c r="D312" s="35">
        <v>1991</v>
      </c>
      <c r="E312" s="165">
        <v>60.918</v>
      </c>
      <c r="F312" s="165">
        <v>3.9525</v>
      </c>
      <c r="G312" s="165">
        <v>9.44</v>
      </c>
      <c r="H312" s="165">
        <v>47.5255</v>
      </c>
      <c r="I312" s="176">
        <v>2439.79</v>
      </c>
      <c r="J312" s="36">
        <v>47.5255</v>
      </c>
      <c r="K312" s="176">
        <v>2439.79</v>
      </c>
      <c r="L312" s="177">
        <v>0.01947934043503744</v>
      </c>
      <c r="M312" s="165">
        <v>292.774</v>
      </c>
      <c r="N312" s="53">
        <v>5.703044416527652</v>
      </c>
      <c r="O312" s="53">
        <f>L312*60*1000</f>
        <v>1168.7604261022464</v>
      </c>
      <c r="P312" s="56">
        <f>N312*60</f>
        <v>342.1826649916591</v>
      </c>
      <c r="R312" s="164"/>
      <c r="S312" s="164"/>
    </row>
    <row r="313" spans="1:19" ht="12.75">
      <c r="A313" s="381"/>
      <c r="B313" s="331" t="s">
        <v>606</v>
      </c>
      <c r="C313" s="35">
        <v>35</v>
      </c>
      <c r="D313" s="35"/>
      <c r="E313" s="53">
        <v>38</v>
      </c>
      <c r="F313" s="53">
        <v>2.878</v>
      </c>
      <c r="G313" s="53">
        <v>5.6</v>
      </c>
      <c r="H313" s="53">
        <v>29.522</v>
      </c>
      <c r="I313" s="54">
        <v>1510.71</v>
      </c>
      <c r="J313" s="53">
        <v>29.522</v>
      </c>
      <c r="K313" s="54">
        <v>1510.71</v>
      </c>
      <c r="L313" s="55">
        <v>0.01954</v>
      </c>
      <c r="M313" s="53">
        <v>207.97</v>
      </c>
      <c r="N313" s="53">
        <v>4.06</v>
      </c>
      <c r="O313" s="53">
        <v>1172.3999999999999</v>
      </c>
      <c r="P313" s="56">
        <v>243.59999999999997</v>
      </c>
      <c r="R313" s="164"/>
      <c r="S313" s="164"/>
    </row>
    <row r="314" spans="1:19" ht="12.75">
      <c r="A314" s="381"/>
      <c r="B314" s="331" t="s">
        <v>842</v>
      </c>
      <c r="C314" s="35">
        <v>44</v>
      </c>
      <c r="D314" s="35">
        <v>1988</v>
      </c>
      <c r="E314" s="165">
        <v>96.85999999999999</v>
      </c>
      <c r="F314" s="165">
        <v>44.91</v>
      </c>
      <c r="G314" s="165">
        <v>7.04</v>
      </c>
      <c r="H314" s="165">
        <v>44.91</v>
      </c>
      <c r="I314" s="176">
        <v>2297.82</v>
      </c>
      <c r="J314" s="36">
        <v>44.91</v>
      </c>
      <c r="K314" s="176">
        <v>2297.82</v>
      </c>
      <c r="L314" s="177">
        <v>0.019544611849492126</v>
      </c>
      <c r="M314" s="165">
        <v>257</v>
      </c>
      <c r="N314" s="53">
        <v>5.4750321173982295</v>
      </c>
      <c r="O314" s="53">
        <f>L314*60*1000</f>
        <v>1172.6767109695274</v>
      </c>
      <c r="P314" s="56">
        <f>N314*60</f>
        <v>328.5019270438938</v>
      </c>
      <c r="R314" s="164"/>
      <c r="S314" s="164"/>
    </row>
    <row r="315" spans="1:19" ht="12.75">
      <c r="A315" s="381"/>
      <c r="B315" s="331" t="s">
        <v>607</v>
      </c>
      <c r="C315" s="35">
        <v>30</v>
      </c>
      <c r="D315" s="35">
        <v>1991</v>
      </c>
      <c r="E315" s="53">
        <v>40.9</v>
      </c>
      <c r="F315" s="53">
        <v>4.093</v>
      </c>
      <c r="G315" s="53">
        <v>4.8</v>
      </c>
      <c r="H315" s="53">
        <v>32.007</v>
      </c>
      <c r="I315" s="54">
        <v>1636.16</v>
      </c>
      <c r="J315" s="53">
        <v>32.007</v>
      </c>
      <c r="K315" s="54">
        <v>1636.16</v>
      </c>
      <c r="L315" s="55">
        <v>0.01956</v>
      </c>
      <c r="M315" s="53">
        <v>207.97</v>
      </c>
      <c r="N315" s="53">
        <v>4.07</v>
      </c>
      <c r="O315" s="53">
        <v>1173.6</v>
      </c>
      <c r="P315" s="56">
        <v>244.20000000000002</v>
      </c>
      <c r="R315" s="164"/>
      <c r="S315" s="164"/>
    </row>
    <row r="316" spans="1:19" ht="12.75">
      <c r="A316" s="381"/>
      <c r="B316" s="331" t="s">
        <v>653</v>
      </c>
      <c r="C316" s="35">
        <v>60</v>
      </c>
      <c r="D316" s="35">
        <v>1966</v>
      </c>
      <c r="E316" s="165">
        <v>67.9</v>
      </c>
      <c r="F316" s="165">
        <v>3.7</v>
      </c>
      <c r="G316" s="165">
        <v>9.6</v>
      </c>
      <c r="H316" s="165">
        <v>53.3</v>
      </c>
      <c r="I316" s="176">
        <v>2880</v>
      </c>
      <c r="J316" s="165">
        <v>53.3</v>
      </c>
      <c r="K316" s="34">
        <v>2723</v>
      </c>
      <c r="L316" s="177">
        <v>0.019573999265515975</v>
      </c>
      <c r="M316" s="165">
        <v>153.7</v>
      </c>
      <c r="N316" s="165">
        <v>3.0085236871098053</v>
      </c>
      <c r="O316" s="165">
        <v>1174.4399559309586</v>
      </c>
      <c r="P316" s="178">
        <v>180.5114212265883</v>
      </c>
      <c r="Q316" s="6"/>
      <c r="R316" s="164"/>
      <c r="S316" s="164"/>
    </row>
    <row r="317" spans="1:25" ht="12.75">
      <c r="A317" s="381"/>
      <c r="B317" s="335" t="s">
        <v>530</v>
      </c>
      <c r="C317" s="240">
        <v>60</v>
      </c>
      <c r="D317" s="240">
        <v>1980</v>
      </c>
      <c r="E317" s="231">
        <v>78.3</v>
      </c>
      <c r="F317" s="231">
        <v>8.076</v>
      </c>
      <c r="G317" s="231">
        <v>9.6</v>
      </c>
      <c r="H317" s="231">
        <v>60.624</v>
      </c>
      <c r="I317" s="232">
        <v>3087.75</v>
      </c>
      <c r="J317" s="231">
        <v>60.624</v>
      </c>
      <c r="K317" s="233">
        <v>3087.75</v>
      </c>
      <c r="L317" s="234">
        <v>0.0196337</v>
      </c>
      <c r="M317" s="231">
        <v>226.284</v>
      </c>
      <c r="N317" s="231">
        <v>4.44</v>
      </c>
      <c r="O317" s="231">
        <v>1178.0220000000002</v>
      </c>
      <c r="P317" s="235">
        <v>266.40000000000003</v>
      </c>
      <c r="Q317" s="210"/>
      <c r="R317" s="217"/>
      <c r="S317" s="217"/>
      <c r="T317" s="210"/>
      <c r="U317" s="210"/>
      <c r="V317" s="210"/>
      <c r="W317" s="210"/>
      <c r="X317" s="210"/>
      <c r="Y317" s="210"/>
    </row>
    <row r="318" spans="1:19" ht="12.75">
      <c r="A318" s="381"/>
      <c r="B318" s="331" t="s">
        <v>608</v>
      </c>
      <c r="C318" s="35">
        <v>40</v>
      </c>
      <c r="D318" s="35">
        <v>1973</v>
      </c>
      <c r="E318" s="53">
        <v>47.2</v>
      </c>
      <c r="F318" s="53">
        <v>3.217</v>
      </c>
      <c r="G318" s="53">
        <v>6.4</v>
      </c>
      <c r="H318" s="53">
        <v>37.583</v>
      </c>
      <c r="I318" s="54">
        <v>1912.23</v>
      </c>
      <c r="J318" s="53">
        <v>37.583</v>
      </c>
      <c r="K318" s="54">
        <v>1912.23</v>
      </c>
      <c r="L318" s="55">
        <v>0.01965</v>
      </c>
      <c r="M318" s="53">
        <v>207.97</v>
      </c>
      <c r="N318" s="53">
        <v>4.09</v>
      </c>
      <c r="O318" s="53">
        <v>1179</v>
      </c>
      <c r="P318" s="56">
        <v>245.39999999999998</v>
      </c>
      <c r="R318" s="164"/>
      <c r="S318" s="164"/>
    </row>
    <row r="319" spans="1:19" ht="13.5" thickBot="1">
      <c r="A319" s="382"/>
      <c r="B319" s="387" t="s">
        <v>609</v>
      </c>
      <c r="C319" s="57">
        <v>40</v>
      </c>
      <c r="D319" s="57"/>
      <c r="E319" s="58">
        <v>48.4</v>
      </c>
      <c r="F319" s="58">
        <v>4.265</v>
      </c>
      <c r="G319" s="58">
        <v>6.4</v>
      </c>
      <c r="H319" s="58">
        <v>37.735</v>
      </c>
      <c r="I319" s="59">
        <v>1916.2</v>
      </c>
      <c r="J319" s="58">
        <v>37.735</v>
      </c>
      <c r="K319" s="59">
        <v>1916.2</v>
      </c>
      <c r="L319" s="60">
        <v>0.01969</v>
      </c>
      <c r="M319" s="58">
        <v>207.97</v>
      </c>
      <c r="N319" s="58">
        <v>4.1</v>
      </c>
      <c r="O319" s="58">
        <v>1181.4</v>
      </c>
      <c r="P319" s="61">
        <v>245.99999999999997</v>
      </c>
      <c r="R319" s="164"/>
      <c r="S319" s="164"/>
    </row>
    <row r="320" spans="1:22" ht="12.75">
      <c r="A320" s="380" t="s">
        <v>27</v>
      </c>
      <c r="B320" s="386" t="s">
        <v>164</v>
      </c>
      <c r="C320" s="31">
        <v>28</v>
      </c>
      <c r="D320" s="31">
        <v>1999</v>
      </c>
      <c r="E320" s="167">
        <v>51.5</v>
      </c>
      <c r="F320" s="167">
        <v>4.211376</v>
      </c>
      <c r="G320" s="167">
        <v>4.16</v>
      </c>
      <c r="H320" s="167">
        <v>43.128624</v>
      </c>
      <c r="I320" s="180">
        <v>2189.32</v>
      </c>
      <c r="J320" s="167">
        <v>43.128624</v>
      </c>
      <c r="K320" s="180">
        <v>2189.32</v>
      </c>
      <c r="L320" s="181">
        <f>J320/K320</f>
        <v>0.01969955237242614</v>
      </c>
      <c r="M320" s="167">
        <v>229.99</v>
      </c>
      <c r="N320" s="49">
        <f>L320*M320</f>
        <v>4.530700050134288</v>
      </c>
      <c r="O320" s="49">
        <f>L320*60*1000</f>
        <v>1181.9731423455685</v>
      </c>
      <c r="P320" s="52">
        <f>N320*60</f>
        <v>271.8420030080573</v>
      </c>
      <c r="Q320" s="164"/>
      <c r="R320" s="164"/>
      <c r="S320" s="164"/>
      <c r="T320" s="14"/>
      <c r="U320" s="12"/>
      <c r="V320" s="12"/>
    </row>
    <row r="321" spans="1:25" s="210" customFormat="1" ht="12.75" customHeight="1">
      <c r="A321" s="381"/>
      <c r="B321" s="331" t="s">
        <v>412</v>
      </c>
      <c r="C321" s="35">
        <v>46</v>
      </c>
      <c r="D321" s="35" t="s">
        <v>56</v>
      </c>
      <c r="E321" s="36">
        <v>56.94</v>
      </c>
      <c r="F321" s="36">
        <v>4.03</v>
      </c>
      <c r="G321" s="36">
        <v>7.12</v>
      </c>
      <c r="H321" s="36">
        <v>45.79</v>
      </c>
      <c r="I321" s="175">
        <v>2323</v>
      </c>
      <c r="J321" s="36">
        <v>45.79</v>
      </c>
      <c r="K321" s="175">
        <v>2323</v>
      </c>
      <c r="L321" s="38">
        <v>0.0197</v>
      </c>
      <c r="M321" s="36">
        <v>200.3</v>
      </c>
      <c r="N321" s="36">
        <v>3.95</v>
      </c>
      <c r="O321" s="36">
        <v>1182</v>
      </c>
      <c r="P321" s="169">
        <v>237</v>
      </c>
      <c r="Q321" s="1"/>
      <c r="R321" s="164"/>
      <c r="S321" s="164"/>
      <c r="T321" s="1"/>
      <c r="U321" s="1"/>
      <c r="V321" s="1"/>
      <c r="W321" s="1"/>
      <c r="X321" s="1"/>
      <c r="Y321" s="1"/>
    </row>
    <row r="322" spans="1:25" s="210" customFormat="1" ht="23.25" customHeight="1">
      <c r="A322" s="381"/>
      <c r="B322" s="333" t="s">
        <v>843</v>
      </c>
      <c r="C322" s="35">
        <v>45</v>
      </c>
      <c r="D322" s="35">
        <v>1976</v>
      </c>
      <c r="E322" s="165">
        <v>57.2</v>
      </c>
      <c r="F322" s="165">
        <v>4.03</v>
      </c>
      <c r="G322" s="165">
        <v>7.2</v>
      </c>
      <c r="H322" s="165">
        <v>45.97</v>
      </c>
      <c r="I322" s="176">
        <v>2332.55</v>
      </c>
      <c r="J322" s="36">
        <v>45.97</v>
      </c>
      <c r="K322" s="176">
        <v>2332.55</v>
      </c>
      <c r="L322" s="177">
        <v>0.019708044843626073</v>
      </c>
      <c r="M322" s="165">
        <v>257</v>
      </c>
      <c r="N322" s="53">
        <v>5.520814602044973</v>
      </c>
      <c r="O322" s="53">
        <f>L322*60*1000</f>
        <v>1182.4826906175642</v>
      </c>
      <c r="P322" s="56">
        <f>N322*60</f>
        <v>331.24887612269833</v>
      </c>
      <c r="Q322" s="1"/>
      <c r="R322" s="164"/>
      <c r="S322" s="164"/>
      <c r="T322" s="1"/>
      <c r="U322" s="1"/>
      <c r="V322" s="1"/>
      <c r="W322" s="1"/>
      <c r="X322" s="1"/>
      <c r="Y322" s="1"/>
    </row>
    <row r="323" spans="1:25" s="210" customFormat="1" ht="12.75" customHeight="1">
      <c r="A323" s="381"/>
      <c r="B323" s="331" t="s">
        <v>844</v>
      </c>
      <c r="C323" s="35">
        <v>66</v>
      </c>
      <c r="D323" s="35">
        <v>1972</v>
      </c>
      <c r="E323" s="165">
        <v>79.75</v>
      </c>
      <c r="F323" s="165">
        <v>5.72</v>
      </c>
      <c r="G323" s="165">
        <v>10.4</v>
      </c>
      <c r="H323" s="165">
        <v>63.63</v>
      </c>
      <c r="I323" s="176">
        <v>3215.54</v>
      </c>
      <c r="J323" s="36">
        <v>63.63</v>
      </c>
      <c r="K323" s="176">
        <v>3215.54</v>
      </c>
      <c r="L323" s="177">
        <v>0.019788278174116946</v>
      </c>
      <c r="M323" s="165">
        <v>257</v>
      </c>
      <c r="N323" s="53">
        <v>5.54329036491538</v>
      </c>
      <c r="O323" s="53">
        <f>L323*60*1000</f>
        <v>1187.2966904470168</v>
      </c>
      <c r="P323" s="56">
        <f>N323*60</f>
        <v>332.59742189492283</v>
      </c>
      <c r="Q323" s="1"/>
      <c r="R323" s="164"/>
      <c r="S323" s="164"/>
      <c r="T323" s="1"/>
      <c r="U323" s="1"/>
      <c r="V323" s="1"/>
      <c r="W323" s="1"/>
      <c r="X323" s="1"/>
      <c r="Y323" s="1"/>
    </row>
    <row r="324" spans="1:25" s="210" customFormat="1" ht="12.75" customHeight="1">
      <c r="A324" s="381"/>
      <c r="B324" s="331" t="s">
        <v>304</v>
      </c>
      <c r="C324" s="35">
        <v>75</v>
      </c>
      <c r="D324" s="35">
        <v>1983</v>
      </c>
      <c r="E324" s="36">
        <v>95.752</v>
      </c>
      <c r="F324" s="36">
        <v>8.913</v>
      </c>
      <c r="G324" s="36">
        <v>7.5</v>
      </c>
      <c r="H324" s="36">
        <v>79.339</v>
      </c>
      <c r="I324" s="175">
        <v>8913.19</v>
      </c>
      <c r="J324" s="36">
        <v>79.339</v>
      </c>
      <c r="K324" s="175">
        <v>8913.19</v>
      </c>
      <c r="L324" s="38">
        <v>0.01979</v>
      </c>
      <c r="M324" s="36">
        <v>211.5</v>
      </c>
      <c r="N324" s="36">
        <v>4.1559</v>
      </c>
      <c r="O324" s="165">
        <v>1187.3999999999999</v>
      </c>
      <c r="P324" s="169">
        <v>249.35399999999996</v>
      </c>
      <c r="Q324" s="1"/>
      <c r="R324" s="164"/>
      <c r="S324" s="164"/>
      <c r="T324" s="1"/>
      <c r="U324" s="1"/>
      <c r="V324" s="1"/>
      <c r="W324" s="1"/>
      <c r="X324" s="1"/>
      <c r="Y324" s="1"/>
    </row>
    <row r="325" spans="1:25" s="210" customFormat="1" ht="12.75" customHeight="1">
      <c r="A325" s="381"/>
      <c r="B325" s="331" t="s">
        <v>845</v>
      </c>
      <c r="C325" s="35">
        <v>30</v>
      </c>
      <c r="D325" s="35">
        <v>1990</v>
      </c>
      <c r="E325" s="165">
        <v>39.5</v>
      </c>
      <c r="F325" s="165">
        <v>2.58</v>
      </c>
      <c r="G325" s="165">
        <v>4.8</v>
      </c>
      <c r="H325" s="165">
        <v>32.12</v>
      </c>
      <c r="I325" s="176">
        <v>1620.63</v>
      </c>
      <c r="J325" s="36">
        <v>32.12</v>
      </c>
      <c r="K325" s="176">
        <v>1620.63</v>
      </c>
      <c r="L325" s="177">
        <v>0.019819452928799292</v>
      </c>
      <c r="M325" s="165">
        <v>257</v>
      </c>
      <c r="N325" s="53">
        <v>5.552023348944546</v>
      </c>
      <c r="O325" s="53">
        <f>L325*60*1000</f>
        <v>1189.1671757279576</v>
      </c>
      <c r="P325" s="56">
        <f>N325*60</f>
        <v>333.1214009366728</v>
      </c>
      <c r="Q325" s="1"/>
      <c r="R325" s="164"/>
      <c r="S325" s="164"/>
      <c r="T325" s="1"/>
      <c r="U325" s="1"/>
      <c r="V325" s="1"/>
      <c r="W325" s="1"/>
      <c r="X325" s="1"/>
      <c r="Y325" s="1"/>
    </row>
    <row r="326" spans="1:25" s="210" customFormat="1" ht="12.75" customHeight="1">
      <c r="A326" s="381"/>
      <c r="B326" s="331" t="s">
        <v>100</v>
      </c>
      <c r="C326" s="35">
        <v>18</v>
      </c>
      <c r="D326" s="35">
        <v>1996</v>
      </c>
      <c r="E326" s="165">
        <v>26.22</v>
      </c>
      <c r="F326" s="165">
        <v>0</v>
      </c>
      <c r="G326" s="165">
        <v>0</v>
      </c>
      <c r="H326" s="165">
        <v>26.22</v>
      </c>
      <c r="I326" s="176">
        <v>1321.61</v>
      </c>
      <c r="J326" s="36">
        <v>26.22</v>
      </c>
      <c r="K326" s="176">
        <v>1321.61</v>
      </c>
      <c r="L326" s="177">
        <v>0.019839438260909042</v>
      </c>
      <c r="M326" s="165">
        <v>322.64</v>
      </c>
      <c r="N326" s="53">
        <v>6.400996360499693</v>
      </c>
      <c r="O326" s="53">
        <v>1190.3662956545425</v>
      </c>
      <c r="P326" s="56">
        <v>384.0597816299816</v>
      </c>
      <c r="Q326" s="1"/>
      <c r="R326" s="164"/>
      <c r="S326" s="164"/>
      <c r="T326" s="1"/>
      <c r="U326" s="1"/>
      <c r="V326" s="1"/>
      <c r="W326" s="1"/>
      <c r="X326" s="1"/>
      <c r="Y326" s="1"/>
    </row>
    <row r="327" spans="1:25" s="210" customFormat="1" ht="12.75" customHeight="1">
      <c r="A327" s="381"/>
      <c r="B327" s="331" t="s">
        <v>846</v>
      </c>
      <c r="C327" s="35">
        <v>50</v>
      </c>
      <c r="D327" s="35">
        <v>1970</v>
      </c>
      <c r="E327" s="165">
        <v>62.099999999999994</v>
      </c>
      <c r="F327" s="165">
        <v>3.32</v>
      </c>
      <c r="G327" s="165">
        <v>7.84</v>
      </c>
      <c r="H327" s="165">
        <v>50.94</v>
      </c>
      <c r="I327" s="176">
        <v>2559.39</v>
      </c>
      <c r="J327" s="36">
        <v>50.94</v>
      </c>
      <c r="K327" s="176">
        <v>2559.39</v>
      </c>
      <c r="L327" s="177">
        <v>0.01990318005462239</v>
      </c>
      <c r="M327" s="165">
        <v>257</v>
      </c>
      <c r="N327" s="53">
        <v>5.57547782870137</v>
      </c>
      <c r="O327" s="53">
        <f>L327*60*1000</f>
        <v>1194.1908032773433</v>
      </c>
      <c r="P327" s="56">
        <f>N327*60</f>
        <v>334.5286697220822</v>
      </c>
      <c r="Q327" s="1"/>
      <c r="R327" s="164"/>
      <c r="S327" s="164"/>
      <c r="T327" s="1"/>
      <c r="U327" s="1"/>
      <c r="V327" s="1"/>
      <c r="W327" s="1"/>
      <c r="X327" s="1"/>
      <c r="Y327" s="1"/>
    </row>
    <row r="328" spans="1:25" s="210" customFormat="1" ht="12.75" customHeight="1">
      <c r="A328" s="381"/>
      <c r="B328" s="331" t="s">
        <v>610</v>
      </c>
      <c r="C328" s="35">
        <v>45</v>
      </c>
      <c r="D328" s="35"/>
      <c r="E328" s="53">
        <v>71.2</v>
      </c>
      <c r="F328" s="53">
        <v>5.858</v>
      </c>
      <c r="G328" s="53">
        <v>7.2</v>
      </c>
      <c r="H328" s="53">
        <v>58.142</v>
      </c>
      <c r="I328" s="54">
        <v>2911.41</v>
      </c>
      <c r="J328" s="53">
        <v>58.142</v>
      </c>
      <c r="K328" s="54">
        <v>2911.24</v>
      </c>
      <c r="L328" s="55">
        <v>0.01997</v>
      </c>
      <c r="M328" s="53">
        <v>207.97</v>
      </c>
      <c r="N328" s="53">
        <v>4.15</v>
      </c>
      <c r="O328" s="53">
        <v>1198.2</v>
      </c>
      <c r="P328" s="56">
        <v>249.00000000000003</v>
      </c>
      <c r="Q328" s="1"/>
      <c r="R328" s="164"/>
      <c r="S328" s="164"/>
      <c r="T328" s="1"/>
      <c r="U328" s="1"/>
      <c r="V328" s="1"/>
      <c r="W328" s="1"/>
      <c r="X328" s="1"/>
      <c r="Y328" s="1"/>
    </row>
    <row r="329" spans="1:25" s="210" customFormat="1" ht="23.25" customHeight="1">
      <c r="A329" s="381"/>
      <c r="B329" s="333" t="s">
        <v>876</v>
      </c>
      <c r="C329" s="35">
        <v>49</v>
      </c>
      <c r="D329" s="35">
        <v>1984</v>
      </c>
      <c r="E329" s="165">
        <v>62.648253</v>
      </c>
      <c r="F329" s="165">
        <v>4.437</v>
      </c>
      <c r="G329" s="165">
        <v>7.84</v>
      </c>
      <c r="H329" s="165">
        <v>50.371252999999996</v>
      </c>
      <c r="I329" s="176">
        <v>2586</v>
      </c>
      <c r="J329" s="165">
        <v>50.371252999999996</v>
      </c>
      <c r="K329" s="176">
        <v>2521.39</v>
      </c>
      <c r="L329" s="177">
        <v>0.019977573084687415</v>
      </c>
      <c r="M329" s="165">
        <v>292.774</v>
      </c>
      <c r="N329" s="165">
        <v>5.848913982296273</v>
      </c>
      <c r="O329" s="53">
        <f>L329*60*1000</f>
        <v>1198.654385081245</v>
      </c>
      <c r="P329" s="56">
        <f>N329*60</f>
        <v>350.9348389377764</v>
      </c>
      <c r="Q329" s="1"/>
      <c r="R329" s="164"/>
      <c r="S329" s="164"/>
      <c r="T329" s="1"/>
      <c r="U329" s="1"/>
      <c r="V329" s="1"/>
      <c r="W329" s="1"/>
      <c r="X329" s="1"/>
      <c r="Y329" s="1"/>
    </row>
    <row r="330" spans="1:25" s="210" customFormat="1" ht="12.75" customHeight="1">
      <c r="A330" s="381"/>
      <c r="B330" s="331" t="s">
        <v>413</v>
      </c>
      <c r="C330" s="35">
        <v>30</v>
      </c>
      <c r="D330" s="35" t="s">
        <v>56</v>
      </c>
      <c r="E330" s="36">
        <v>38.55</v>
      </c>
      <c r="F330" s="36">
        <v>3.62</v>
      </c>
      <c r="G330" s="36">
        <v>4.8</v>
      </c>
      <c r="H330" s="36">
        <v>30.13</v>
      </c>
      <c r="I330" s="175">
        <v>1510</v>
      </c>
      <c r="J330" s="36">
        <v>30.13</v>
      </c>
      <c r="K330" s="175">
        <v>1510</v>
      </c>
      <c r="L330" s="38">
        <v>0.02</v>
      </c>
      <c r="M330" s="36">
        <v>200.3</v>
      </c>
      <c r="N330" s="36">
        <v>4</v>
      </c>
      <c r="O330" s="36">
        <v>1200</v>
      </c>
      <c r="P330" s="169">
        <v>240</v>
      </c>
      <c r="Q330" s="1"/>
      <c r="R330" s="164"/>
      <c r="S330" s="164"/>
      <c r="T330" s="1"/>
      <c r="U330" s="1"/>
      <c r="V330" s="1"/>
      <c r="W330" s="1"/>
      <c r="X330" s="1"/>
      <c r="Y330" s="1"/>
    </row>
    <row r="331" spans="1:25" s="210" customFormat="1" ht="12.75" customHeight="1">
      <c r="A331" s="381"/>
      <c r="B331" s="331" t="s">
        <v>84</v>
      </c>
      <c r="C331" s="143">
        <v>19</v>
      </c>
      <c r="D331" s="35">
        <v>1992</v>
      </c>
      <c r="E331" s="53">
        <v>22.1</v>
      </c>
      <c r="F331" s="53">
        <v>1.2903</v>
      </c>
      <c r="G331" s="53">
        <v>3.04</v>
      </c>
      <c r="H331" s="53">
        <v>17.769700000000004</v>
      </c>
      <c r="I331" s="116"/>
      <c r="J331" s="53">
        <v>17.769700000000004</v>
      </c>
      <c r="K331" s="54">
        <v>888.3</v>
      </c>
      <c r="L331" s="55">
        <v>0.020004165259484414</v>
      </c>
      <c r="M331" s="53">
        <v>302.8</v>
      </c>
      <c r="N331" s="53">
        <v>6.057261240571881</v>
      </c>
      <c r="O331" s="53">
        <v>1200.2499155690648</v>
      </c>
      <c r="P331" s="56">
        <v>363.43567443431283</v>
      </c>
      <c r="Q331" s="1"/>
      <c r="R331" s="164"/>
      <c r="S331" s="164"/>
      <c r="T331" s="1"/>
      <c r="U331" s="1"/>
      <c r="V331" s="1"/>
      <c r="W331" s="1"/>
      <c r="X331" s="1"/>
      <c r="Y331" s="1"/>
    </row>
    <row r="332" spans="1:25" s="210" customFormat="1" ht="12.75" customHeight="1">
      <c r="A332" s="381"/>
      <c r="B332" s="331" t="s">
        <v>847</v>
      </c>
      <c r="C332" s="35">
        <v>55</v>
      </c>
      <c r="D332" s="35">
        <v>1992</v>
      </c>
      <c r="E332" s="165">
        <v>75.15</v>
      </c>
      <c r="F332" s="165">
        <v>0</v>
      </c>
      <c r="G332" s="165">
        <v>0</v>
      </c>
      <c r="H332" s="165">
        <v>75.15</v>
      </c>
      <c r="I332" s="176">
        <v>3755.18</v>
      </c>
      <c r="J332" s="165">
        <v>75.15</v>
      </c>
      <c r="K332" s="176">
        <v>3755.18</v>
      </c>
      <c r="L332" s="177">
        <v>0.020012356265212323</v>
      </c>
      <c r="M332" s="165">
        <v>257</v>
      </c>
      <c r="N332" s="165">
        <v>5.6060613605739285</v>
      </c>
      <c r="O332" s="53">
        <f>L332*60*1000</f>
        <v>1200.7413759127394</v>
      </c>
      <c r="P332" s="56">
        <f>N332*60</f>
        <v>336.3636816344357</v>
      </c>
      <c r="Q332" s="1"/>
      <c r="R332" s="164"/>
      <c r="S332" s="164"/>
      <c r="T332" s="1"/>
      <c r="U332" s="1"/>
      <c r="V332" s="1"/>
      <c r="W332" s="1"/>
      <c r="X332" s="1"/>
      <c r="Y332" s="1"/>
    </row>
    <row r="333" spans="1:19" ht="23.25" customHeight="1">
      <c r="A333" s="381"/>
      <c r="B333" s="333" t="s">
        <v>877</v>
      </c>
      <c r="C333" s="35">
        <v>79</v>
      </c>
      <c r="D333" s="35">
        <v>1971</v>
      </c>
      <c r="E333" s="165">
        <v>95.91000299999999</v>
      </c>
      <c r="F333" s="165">
        <v>6.5229</v>
      </c>
      <c r="G333" s="165">
        <v>12.64</v>
      </c>
      <c r="H333" s="165">
        <v>76.747103</v>
      </c>
      <c r="I333" s="176">
        <v>3899.79</v>
      </c>
      <c r="J333" s="165">
        <v>76.747103</v>
      </c>
      <c r="K333" s="176">
        <v>3829.34</v>
      </c>
      <c r="L333" s="177">
        <v>0.020041861782970433</v>
      </c>
      <c r="M333" s="165">
        <v>292.774</v>
      </c>
      <c r="N333" s="165">
        <v>5.867736041647386</v>
      </c>
      <c r="O333" s="53">
        <f>L333*60*1000</f>
        <v>1202.5117069782261</v>
      </c>
      <c r="P333" s="56">
        <f>N333*60</f>
        <v>352.06416249884313</v>
      </c>
      <c r="R333" s="164"/>
      <c r="S333" s="164"/>
    </row>
    <row r="334" spans="1:19" ht="12.75">
      <c r="A334" s="381"/>
      <c r="B334" s="331" t="s">
        <v>611</v>
      </c>
      <c r="C334" s="35">
        <v>40</v>
      </c>
      <c r="D334" s="35">
        <v>1977</v>
      </c>
      <c r="E334" s="53">
        <v>54.2</v>
      </c>
      <c r="F334" s="53">
        <v>3.442</v>
      </c>
      <c r="G334" s="53">
        <v>6.4</v>
      </c>
      <c r="H334" s="53">
        <v>44.358</v>
      </c>
      <c r="I334" s="54">
        <v>2208.6</v>
      </c>
      <c r="J334" s="53">
        <v>43.0623632</v>
      </c>
      <c r="K334" s="54">
        <v>2144.54</v>
      </c>
      <c r="L334" s="55">
        <v>0.02008</v>
      </c>
      <c r="M334" s="53">
        <v>207.97</v>
      </c>
      <c r="N334" s="53">
        <v>4.18</v>
      </c>
      <c r="O334" s="53">
        <v>1204.8000000000002</v>
      </c>
      <c r="P334" s="56">
        <v>250.79999999999998</v>
      </c>
      <c r="R334" s="164"/>
      <c r="S334" s="164"/>
    </row>
    <row r="335" spans="1:19" ht="12.75">
      <c r="A335" s="381"/>
      <c r="B335" s="331" t="s">
        <v>85</v>
      </c>
      <c r="C335" s="143">
        <v>45</v>
      </c>
      <c r="D335" s="35">
        <v>1992</v>
      </c>
      <c r="E335" s="53">
        <v>57.41</v>
      </c>
      <c r="F335" s="53">
        <v>3.0599999999999996</v>
      </c>
      <c r="G335" s="53">
        <v>7.2</v>
      </c>
      <c r="H335" s="53">
        <v>47.14999999999999</v>
      </c>
      <c r="I335" s="116"/>
      <c r="J335" s="53">
        <v>47.14999999999999</v>
      </c>
      <c r="K335" s="54">
        <v>2347.81</v>
      </c>
      <c r="L335" s="55">
        <v>0.020082545010030622</v>
      </c>
      <c r="M335" s="53">
        <v>302.8</v>
      </c>
      <c r="N335" s="53">
        <v>6.0809946290372725</v>
      </c>
      <c r="O335" s="53">
        <v>1204.9527006018375</v>
      </c>
      <c r="P335" s="56">
        <v>364.8596777422364</v>
      </c>
      <c r="R335" s="164"/>
      <c r="S335" s="164"/>
    </row>
    <row r="336" spans="1:19" ht="12.75">
      <c r="A336" s="381"/>
      <c r="B336" s="331" t="s">
        <v>86</v>
      </c>
      <c r="C336" s="143">
        <v>30</v>
      </c>
      <c r="D336" s="35">
        <v>1992</v>
      </c>
      <c r="E336" s="53">
        <v>39</v>
      </c>
      <c r="F336" s="53">
        <v>2.2236</v>
      </c>
      <c r="G336" s="53">
        <v>4.8</v>
      </c>
      <c r="H336" s="53">
        <v>31.9764</v>
      </c>
      <c r="I336" s="116"/>
      <c r="J336" s="53">
        <v>31.9764</v>
      </c>
      <c r="K336" s="54">
        <v>1592.21</v>
      </c>
      <c r="L336" s="55">
        <v>0.020083029248654388</v>
      </c>
      <c r="M336" s="53">
        <v>302.8</v>
      </c>
      <c r="N336" s="53">
        <v>6.081141256492549</v>
      </c>
      <c r="O336" s="53">
        <v>1204.9817549192633</v>
      </c>
      <c r="P336" s="56">
        <v>364.86847538955294</v>
      </c>
      <c r="R336" s="164"/>
      <c r="S336" s="164"/>
    </row>
    <row r="337" spans="1:19" ht="13.5" customHeight="1">
      <c r="A337" s="381"/>
      <c r="B337" s="331" t="s">
        <v>269</v>
      </c>
      <c r="C337" s="35">
        <v>98</v>
      </c>
      <c r="D337" s="35">
        <v>1975</v>
      </c>
      <c r="E337" s="165">
        <v>96.29999600000001</v>
      </c>
      <c r="F337" s="165">
        <v>5.741376000000001</v>
      </c>
      <c r="G337" s="165">
        <v>16</v>
      </c>
      <c r="H337" s="165">
        <v>74.55862</v>
      </c>
      <c r="I337" s="176">
        <v>3705.7000000000003</v>
      </c>
      <c r="J337" s="36">
        <v>74.55862</v>
      </c>
      <c r="K337" s="176">
        <v>3705.7000000000003</v>
      </c>
      <c r="L337" s="177">
        <v>0.020119982729308903</v>
      </c>
      <c r="M337" s="165">
        <v>281.438</v>
      </c>
      <c r="N337" s="53">
        <v>5.662527699371239</v>
      </c>
      <c r="O337" s="53">
        <f>L337*60*1000</f>
        <v>1207.198963758534</v>
      </c>
      <c r="P337" s="56">
        <f>N337*60</f>
        <v>339.75166196227434</v>
      </c>
      <c r="R337" s="164"/>
      <c r="S337" s="164"/>
    </row>
    <row r="338" spans="1:19" ht="12" customHeight="1">
      <c r="A338" s="381"/>
      <c r="B338" s="331" t="s">
        <v>654</v>
      </c>
      <c r="C338" s="419">
        <v>48</v>
      </c>
      <c r="D338" s="419">
        <v>1964</v>
      </c>
      <c r="E338" s="165">
        <v>59</v>
      </c>
      <c r="F338" s="165">
        <v>4.2</v>
      </c>
      <c r="G338" s="165">
        <v>7.68</v>
      </c>
      <c r="H338" s="165">
        <v>46.2</v>
      </c>
      <c r="I338" s="176">
        <v>2459</v>
      </c>
      <c r="J338" s="36">
        <v>46.2</v>
      </c>
      <c r="K338" s="54">
        <v>2296</v>
      </c>
      <c r="L338" s="55">
        <v>0.020121951219512196</v>
      </c>
      <c r="M338" s="53">
        <v>153.7</v>
      </c>
      <c r="N338" s="53">
        <v>3.0927439024390244</v>
      </c>
      <c r="O338" s="53">
        <v>1207.3170731707316</v>
      </c>
      <c r="P338" s="56">
        <v>185.56463414634146</v>
      </c>
      <c r="Q338" s="6"/>
      <c r="R338" s="164"/>
      <c r="S338" s="164"/>
    </row>
    <row r="339" spans="1:19" ht="12.75">
      <c r="A339" s="381"/>
      <c r="B339" s="331" t="s">
        <v>889</v>
      </c>
      <c r="C339" s="35">
        <v>32</v>
      </c>
      <c r="D339" s="35">
        <v>1987</v>
      </c>
      <c r="E339" s="165">
        <v>45.184</v>
      </c>
      <c r="F339" s="165">
        <v>3.4368</v>
      </c>
      <c r="G339" s="165">
        <v>5.12</v>
      </c>
      <c r="H339" s="165">
        <v>36.6272</v>
      </c>
      <c r="I339" s="176">
        <v>1820.2</v>
      </c>
      <c r="J339" s="36">
        <v>36.6272</v>
      </c>
      <c r="K339" s="176">
        <v>1820.2</v>
      </c>
      <c r="L339" s="177">
        <v>0.020122623887484894</v>
      </c>
      <c r="M339" s="165">
        <v>261.5</v>
      </c>
      <c r="N339" s="53">
        <v>5.735652099769257</v>
      </c>
      <c r="O339" s="53">
        <f>L339*60*1000</f>
        <v>1207.3574332490937</v>
      </c>
      <c r="P339" s="56">
        <f>N339*60</f>
        <v>344.1391259861554</v>
      </c>
      <c r="R339" s="164"/>
      <c r="S339" s="164"/>
    </row>
    <row r="340" spans="1:19" ht="12.75">
      <c r="A340" s="381"/>
      <c r="B340" s="331" t="s">
        <v>271</v>
      </c>
      <c r="C340" s="35">
        <v>84</v>
      </c>
      <c r="D340" s="35">
        <v>1995</v>
      </c>
      <c r="E340" s="165">
        <v>123.400001</v>
      </c>
      <c r="F340" s="165">
        <v>8.007000000000001</v>
      </c>
      <c r="G340" s="165">
        <v>14.4</v>
      </c>
      <c r="H340" s="165">
        <v>100.993001</v>
      </c>
      <c r="I340" s="176">
        <v>5016.33</v>
      </c>
      <c r="J340" s="165">
        <v>100.993001</v>
      </c>
      <c r="K340" s="176">
        <v>5016.33</v>
      </c>
      <c r="L340" s="177">
        <v>0.020132846323906124</v>
      </c>
      <c r="M340" s="165">
        <v>292.774</v>
      </c>
      <c r="N340" s="165">
        <v>5.894373949635291</v>
      </c>
      <c r="O340" s="53">
        <f>L340*60*1000</f>
        <v>1207.9707794343674</v>
      </c>
      <c r="P340" s="56">
        <f>N340*60</f>
        <v>353.66243697811746</v>
      </c>
      <c r="R340" s="164"/>
      <c r="S340" s="164"/>
    </row>
    <row r="341" spans="1:19" ht="12.75" customHeight="1">
      <c r="A341" s="381"/>
      <c r="B341" s="331" t="s">
        <v>565</v>
      </c>
      <c r="C341" s="35">
        <v>45</v>
      </c>
      <c r="D341" s="35" t="s">
        <v>10</v>
      </c>
      <c r="E341" s="53">
        <v>59</v>
      </c>
      <c r="F341" s="53">
        <v>4.8</v>
      </c>
      <c r="G341" s="53">
        <v>6.6</v>
      </c>
      <c r="H341" s="53">
        <v>47.6</v>
      </c>
      <c r="I341" s="54">
        <v>2363.02</v>
      </c>
      <c r="J341" s="53">
        <v>47.6</v>
      </c>
      <c r="K341" s="54">
        <v>2363.02</v>
      </c>
      <c r="L341" s="55">
        <v>0.020143714399370297</v>
      </c>
      <c r="M341" s="53">
        <v>186.5</v>
      </c>
      <c r="N341" s="53">
        <v>3.7568027354825606</v>
      </c>
      <c r="O341" s="165">
        <v>1208.622863962218</v>
      </c>
      <c r="P341" s="56">
        <v>225.40816412895364</v>
      </c>
      <c r="R341" s="164"/>
      <c r="S341" s="164"/>
    </row>
    <row r="342" spans="1:19" ht="12.75">
      <c r="A342" s="381"/>
      <c r="B342" s="331" t="s">
        <v>848</v>
      </c>
      <c r="C342" s="35">
        <v>30</v>
      </c>
      <c r="D342" s="35">
        <v>1990</v>
      </c>
      <c r="E342" s="165">
        <v>38.5</v>
      </c>
      <c r="F342" s="165">
        <v>3.28</v>
      </c>
      <c r="G342" s="165">
        <v>4.8</v>
      </c>
      <c r="H342" s="165">
        <v>30.42</v>
      </c>
      <c r="I342" s="176">
        <v>1510.09</v>
      </c>
      <c r="J342" s="165">
        <v>30.42</v>
      </c>
      <c r="K342" s="176">
        <v>1510.09</v>
      </c>
      <c r="L342" s="177">
        <v>0.020144494698991454</v>
      </c>
      <c r="M342" s="165">
        <v>257</v>
      </c>
      <c r="N342" s="165">
        <v>5.643077300028477</v>
      </c>
      <c r="O342" s="53">
        <f>L342*60*1000</f>
        <v>1208.6696819394874</v>
      </c>
      <c r="P342" s="56">
        <f>N342*60</f>
        <v>338.5846380017086</v>
      </c>
      <c r="R342" s="164"/>
      <c r="S342" s="164"/>
    </row>
    <row r="343" spans="1:19" ht="12.75">
      <c r="A343" s="381"/>
      <c r="B343" s="331" t="s">
        <v>272</v>
      </c>
      <c r="C343" s="35">
        <v>25</v>
      </c>
      <c r="D343" s="35">
        <v>1993</v>
      </c>
      <c r="E343" s="165">
        <v>34.699999</v>
      </c>
      <c r="F343" s="165">
        <v>3.774</v>
      </c>
      <c r="G343" s="165">
        <v>4</v>
      </c>
      <c r="H343" s="165">
        <v>26.925999</v>
      </c>
      <c r="I343" s="176">
        <v>1334.51</v>
      </c>
      <c r="J343" s="36">
        <v>26.925999</v>
      </c>
      <c r="K343" s="176">
        <v>1334.51</v>
      </c>
      <c r="L343" s="177">
        <v>0.020176693318146737</v>
      </c>
      <c r="M343" s="165">
        <v>292.774</v>
      </c>
      <c r="N343" s="53">
        <v>5.907211209527093</v>
      </c>
      <c r="O343" s="53">
        <f>L343*60*1000</f>
        <v>1210.601599088804</v>
      </c>
      <c r="P343" s="56">
        <f>N343*60</f>
        <v>354.4326725716256</v>
      </c>
      <c r="R343" s="164"/>
      <c r="S343" s="164"/>
    </row>
    <row r="344" spans="1:19" ht="12.75">
      <c r="A344" s="381"/>
      <c r="B344" s="331" t="s">
        <v>305</v>
      </c>
      <c r="C344" s="35">
        <v>40</v>
      </c>
      <c r="D344" s="35">
        <v>1982</v>
      </c>
      <c r="E344" s="36">
        <v>58.3</v>
      </c>
      <c r="F344" s="36">
        <v>8.699</v>
      </c>
      <c r="G344" s="36">
        <v>4</v>
      </c>
      <c r="H344" s="36">
        <v>45.601</v>
      </c>
      <c r="I344" s="175">
        <v>2257.66</v>
      </c>
      <c r="J344" s="36">
        <v>45.601</v>
      </c>
      <c r="K344" s="175">
        <v>2257.66</v>
      </c>
      <c r="L344" s="38">
        <v>0.0202</v>
      </c>
      <c r="M344" s="36">
        <v>211.5</v>
      </c>
      <c r="N344" s="36">
        <v>4.241999999999999</v>
      </c>
      <c r="O344" s="165">
        <v>1212</v>
      </c>
      <c r="P344" s="169">
        <v>254.51999999999998</v>
      </c>
      <c r="R344" s="164"/>
      <c r="S344" s="164"/>
    </row>
    <row r="345" spans="1:19" ht="12.75">
      <c r="A345" s="381"/>
      <c r="B345" s="331" t="s">
        <v>849</v>
      </c>
      <c r="C345" s="35">
        <v>45</v>
      </c>
      <c r="D345" s="35">
        <v>1983</v>
      </c>
      <c r="E345" s="165">
        <v>58.7</v>
      </c>
      <c r="F345" s="165">
        <v>4.46</v>
      </c>
      <c r="G345" s="165">
        <v>7.2</v>
      </c>
      <c r="H345" s="165">
        <v>47.04</v>
      </c>
      <c r="I345" s="176">
        <v>2326.36</v>
      </c>
      <c r="J345" s="165">
        <v>47.04</v>
      </c>
      <c r="K345" s="176">
        <v>2326.36</v>
      </c>
      <c r="L345" s="177">
        <v>0.02022043019996905</v>
      </c>
      <c r="M345" s="165">
        <v>257</v>
      </c>
      <c r="N345" s="165">
        <v>5.66434911191733</v>
      </c>
      <c r="O345" s="53">
        <f>L345*60*1000</f>
        <v>1213.225811998143</v>
      </c>
      <c r="P345" s="56">
        <f>N345*60</f>
        <v>339.8609467150398</v>
      </c>
      <c r="R345" s="164"/>
      <c r="S345" s="164"/>
    </row>
    <row r="346" spans="1:19" ht="12" customHeight="1">
      <c r="A346" s="381"/>
      <c r="B346" s="340" t="s">
        <v>531</v>
      </c>
      <c r="C346" s="35">
        <v>40</v>
      </c>
      <c r="D346" s="35">
        <v>1973</v>
      </c>
      <c r="E346" s="53">
        <v>62.5</v>
      </c>
      <c r="F346" s="53">
        <v>4.122</v>
      </c>
      <c r="G346" s="53">
        <v>6.4</v>
      </c>
      <c r="H346" s="53">
        <v>51.978</v>
      </c>
      <c r="I346" s="54">
        <v>2567.4</v>
      </c>
      <c r="J346" s="53">
        <v>51.978</v>
      </c>
      <c r="K346" s="329">
        <v>2567.4</v>
      </c>
      <c r="L346" s="55">
        <v>0.02024</v>
      </c>
      <c r="M346" s="53">
        <v>226.284</v>
      </c>
      <c r="N346" s="53">
        <v>4.58</v>
      </c>
      <c r="O346" s="53">
        <v>1214.4</v>
      </c>
      <c r="P346" s="56">
        <v>274.8</v>
      </c>
      <c r="R346" s="164"/>
      <c r="S346" s="164"/>
    </row>
    <row r="347" spans="1:19" ht="12.75" customHeight="1">
      <c r="A347" s="381"/>
      <c r="B347" s="331" t="s">
        <v>850</v>
      </c>
      <c r="C347" s="35">
        <v>49</v>
      </c>
      <c r="D347" s="35">
        <v>1988</v>
      </c>
      <c r="E347" s="165">
        <v>56.760000000000005</v>
      </c>
      <c r="F347" s="165">
        <v>4.29</v>
      </c>
      <c r="G347" s="165">
        <v>6.4</v>
      </c>
      <c r="H347" s="165">
        <v>46.07</v>
      </c>
      <c r="I347" s="176">
        <v>2275.45</v>
      </c>
      <c r="J347" s="36">
        <v>46.07</v>
      </c>
      <c r="K347" s="176">
        <v>2275.45</v>
      </c>
      <c r="L347" s="177">
        <v>0.020246544639521854</v>
      </c>
      <c r="M347" s="165">
        <v>257</v>
      </c>
      <c r="N347" s="53">
        <v>5.6716645498692575</v>
      </c>
      <c r="O347" s="53">
        <f>L347*60*1000</f>
        <v>1214.7926783713112</v>
      </c>
      <c r="P347" s="56">
        <f>N347*60</f>
        <v>340.29987299215543</v>
      </c>
      <c r="R347" s="164"/>
      <c r="S347" s="164"/>
    </row>
    <row r="348" spans="1:19" ht="12.75">
      <c r="A348" s="381"/>
      <c r="B348" s="331" t="s">
        <v>851</v>
      </c>
      <c r="C348" s="35">
        <v>30</v>
      </c>
      <c r="D348" s="35">
        <v>1988</v>
      </c>
      <c r="E348" s="165">
        <v>40.900000000000006</v>
      </c>
      <c r="F348" s="165">
        <v>3.11</v>
      </c>
      <c r="G348" s="165">
        <v>4.8</v>
      </c>
      <c r="H348" s="165">
        <v>32.99</v>
      </c>
      <c r="I348" s="176">
        <v>1627.91</v>
      </c>
      <c r="J348" s="36">
        <v>32.99</v>
      </c>
      <c r="K348" s="176">
        <v>1627.91</v>
      </c>
      <c r="L348" s="177">
        <v>0.020265248078824998</v>
      </c>
      <c r="M348" s="165">
        <v>257</v>
      </c>
      <c r="N348" s="53">
        <v>5.676903944321247</v>
      </c>
      <c r="O348" s="53">
        <f>L348*60*1000</f>
        <v>1215.9148847294998</v>
      </c>
      <c r="P348" s="56">
        <f>N348*60</f>
        <v>340.6142366592748</v>
      </c>
      <c r="R348" s="164"/>
      <c r="S348" s="164"/>
    </row>
    <row r="349" spans="1:19" ht="22.5">
      <c r="A349" s="381"/>
      <c r="B349" s="333" t="s">
        <v>681</v>
      </c>
      <c r="C349" s="419">
        <v>8</v>
      </c>
      <c r="D349" s="419">
        <v>1981</v>
      </c>
      <c r="E349" s="165">
        <v>7.3</v>
      </c>
      <c r="F349" s="165">
        <v>0</v>
      </c>
      <c r="G349" s="165">
        <v>0</v>
      </c>
      <c r="H349" s="165">
        <v>7.3</v>
      </c>
      <c r="I349" s="176">
        <v>361.53</v>
      </c>
      <c r="J349" s="36">
        <v>7.3</v>
      </c>
      <c r="K349" s="54">
        <v>361.53</v>
      </c>
      <c r="L349" s="55">
        <v>0.02027</v>
      </c>
      <c r="M349" s="53">
        <v>192.5</v>
      </c>
      <c r="N349" s="53">
        <v>3.9</v>
      </c>
      <c r="O349" s="53">
        <v>1216.2</v>
      </c>
      <c r="P349" s="56">
        <v>234</v>
      </c>
      <c r="Q349" s="6"/>
      <c r="R349" s="164"/>
      <c r="S349" s="164"/>
    </row>
    <row r="350" spans="1:19" ht="12.75">
      <c r="A350" s="381"/>
      <c r="B350" s="331" t="s">
        <v>655</v>
      </c>
      <c r="C350" s="419">
        <v>48</v>
      </c>
      <c r="D350" s="419">
        <v>1961</v>
      </c>
      <c r="E350" s="165">
        <v>3.5</v>
      </c>
      <c r="F350" s="165">
        <v>3.5</v>
      </c>
      <c r="G350" s="165">
        <v>7.68</v>
      </c>
      <c r="H350" s="165">
        <v>46.6</v>
      </c>
      <c r="I350" s="176">
        <v>2459</v>
      </c>
      <c r="J350" s="36">
        <v>46.6</v>
      </c>
      <c r="K350" s="54">
        <v>2296</v>
      </c>
      <c r="L350" s="55">
        <v>0.02029616724738676</v>
      </c>
      <c r="M350" s="53">
        <v>153.7</v>
      </c>
      <c r="N350" s="53">
        <v>3.119520905923345</v>
      </c>
      <c r="O350" s="53">
        <v>1217.7700348432058</v>
      </c>
      <c r="P350" s="56">
        <v>187.1712543554007</v>
      </c>
      <c r="Q350" s="6"/>
      <c r="R350" s="164"/>
      <c r="S350" s="164"/>
    </row>
    <row r="351" spans="1:19" ht="12.75" customHeight="1">
      <c r="A351" s="381"/>
      <c r="B351" s="331" t="s">
        <v>612</v>
      </c>
      <c r="C351" s="35">
        <v>24</v>
      </c>
      <c r="D351" s="35">
        <v>1988</v>
      </c>
      <c r="E351" s="53">
        <v>32</v>
      </c>
      <c r="F351" s="53">
        <v>3.076</v>
      </c>
      <c r="G351" s="53">
        <v>3.84</v>
      </c>
      <c r="H351" s="53">
        <v>25.084</v>
      </c>
      <c r="I351" s="54">
        <v>1235.36</v>
      </c>
      <c r="J351" s="53">
        <v>25.084</v>
      </c>
      <c r="K351" s="54">
        <v>1235.36</v>
      </c>
      <c r="L351" s="55">
        <v>0.0203</v>
      </c>
      <c r="M351" s="53">
        <v>207.97</v>
      </c>
      <c r="N351" s="53">
        <v>4.22</v>
      </c>
      <c r="O351" s="53">
        <v>1218</v>
      </c>
      <c r="P351" s="56">
        <v>253.2</v>
      </c>
      <c r="R351" s="164"/>
      <c r="S351" s="164"/>
    </row>
    <row r="352" spans="1:19" ht="12.75">
      <c r="A352" s="381"/>
      <c r="B352" s="331" t="s">
        <v>273</v>
      </c>
      <c r="C352" s="35">
        <v>40</v>
      </c>
      <c r="D352" s="35">
        <v>1986</v>
      </c>
      <c r="E352" s="165">
        <v>56.900003999999996</v>
      </c>
      <c r="F352" s="165">
        <v>4.08</v>
      </c>
      <c r="G352" s="165">
        <v>6.4</v>
      </c>
      <c r="H352" s="165">
        <v>46.420004</v>
      </c>
      <c r="I352" s="176">
        <v>2285.9500000000003</v>
      </c>
      <c r="J352" s="36">
        <v>46.420004</v>
      </c>
      <c r="K352" s="176">
        <v>2285.9500000000003</v>
      </c>
      <c r="L352" s="177">
        <v>0.020306657625932322</v>
      </c>
      <c r="M352" s="165">
        <v>292.774</v>
      </c>
      <c r="N352" s="53">
        <v>5.94526137977471</v>
      </c>
      <c r="O352" s="53">
        <f>L352*60*1000</f>
        <v>1218.3994575559393</v>
      </c>
      <c r="P352" s="56">
        <f>N352*60</f>
        <v>356.7156827864826</v>
      </c>
      <c r="R352" s="164"/>
      <c r="S352" s="164"/>
    </row>
    <row r="353" spans="1:19" ht="22.5">
      <c r="A353" s="381"/>
      <c r="B353" s="333" t="s">
        <v>637</v>
      </c>
      <c r="C353" s="35">
        <v>60</v>
      </c>
      <c r="D353" s="35" t="s">
        <v>10</v>
      </c>
      <c r="E353" s="53">
        <v>77.461</v>
      </c>
      <c r="F353" s="53">
        <v>4.248</v>
      </c>
      <c r="G353" s="53">
        <v>9.6</v>
      </c>
      <c r="H353" s="53">
        <v>63.613</v>
      </c>
      <c r="I353" s="53"/>
      <c r="J353" s="53">
        <v>63.613</v>
      </c>
      <c r="K353" s="54">
        <v>3132.08</v>
      </c>
      <c r="L353" s="55">
        <v>0.02031</v>
      </c>
      <c r="M353" s="53">
        <v>249.17</v>
      </c>
      <c r="N353" s="53">
        <v>5.06</v>
      </c>
      <c r="O353" s="53">
        <v>1218.6000000000001</v>
      </c>
      <c r="P353" s="56">
        <v>303.63856200000004</v>
      </c>
      <c r="Q353" s="6"/>
      <c r="R353" s="164"/>
      <c r="S353" s="164"/>
    </row>
    <row r="354" spans="1:19" ht="12.75">
      <c r="A354" s="381"/>
      <c r="B354" s="331" t="s">
        <v>697</v>
      </c>
      <c r="C354" s="35">
        <v>20</v>
      </c>
      <c r="D354" s="35">
        <v>1974</v>
      </c>
      <c r="E354" s="165">
        <v>33.394</v>
      </c>
      <c r="F354" s="165">
        <v>1.513</v>
      </c>
      <c r="G354" s="165">
        <v>3.2</v>
      </c>
      <c r="H354" s="165">
        <v>28.681</v>
      </c>
      <c r="I354" s="176">
        <v>1410.72</v>
      </c>
      <c r="J354" s="36">
        <v>28.681</v>
      </c>
      <c r="K354" s="176">
        <v>1410.72</v>
      </c>
      <c r="L354" s="177">
        <v>0.02033</v>
      </c>
      <c r="M354" s="165">
        <v>265.524</v>
      </c>
      <c r="N354" s="53">
        <v>5.4</v>
      </c>
      <c r="O354" s="53">
        <v>1219.8</v>
      </c>
      <c r="P354" s="56">
        <v>324</v>
      </c>
      <c r="Q354" s="6"/>
      <c r="R354" s="164"/>
      <c r="S354" s="164"/>
    </row>
    <row r="355" spans="1:19" ht="12.75" customHeight="1">
      <c r="A355" s="381"/>
      <c r="B355" s="331" t="s">
        <v>656</v>
      </c>
      <c r="C355" s="419">
        <v>48</v>
      </c>
      <c r="D355" s="419">
        <v>1961</v>
      </c>
      <c r="E355" s="165">
        <v>64.3</v>
      </c>
      <c r="F355" s="165">
        <v>3.1</v>
      </c>
      <c r="G355" s="165">
        <v>7.68</v>
      </c>
      <c r="H355" s="165">
        <v>46.7</v>
      </c>
      <c r="I355" s="176">
        <v>2378</v>
      </c>
      <c r="J355" s="36">
        <v>46.7</v>
      </c>
      <c r="K355" s="54">
        <v>2296</v>
      </c>
      <c r="L355" s="55">
        <v>0.020339721254355403</v>
      </c>
      <c r="M355" s="53">
        <v>153.7</v>
      </c>
      <c r="N355" s="53">
        <v>3.126215156794425</v>
      </c>
      <c r="O355" s="53">
        <v>1220.3832752613241</v>
      </c>
      <c r="P355" s="56">
        <v>187.57290940766552</v>
      </c>
      <c r="Q355" s="6"/>
      <c r="R355" s="164"/>
      <c r="S355" s="164"/>
    </row>
    <row r="356" spans="1:19" ht="22.5">
      <c r="A356" s="381"/>
      <c r="B356" s="333" t="s">
        <v>566</v>
      </c>
      <c r="C356" s="35">
        <v>36</v>
      </c>
      <c r="D356" s="35" t="s">
        <v>10</v>
      </c>
      <c r="E356" s="53">
        <v>57.400000000000006</v>
      </c>
      <c r="F356" s="53">
        <v>3.8</v>
      </c>
      <c r="G356" s="53">
        <v>5.4</v>
      </c>
      <c r="H356" s="53">
        <v>48.2</v>
      </c>
      <c r="I356" s="54">
        <v>2354.69</v>
      </c>
      <c r="J356" s="53">
        <v>43.9</v>
      </c>
      <c r="K356" s="54">
        <v>2153.42</v>
      </c>
      <c r="L356" s="55">
        <v>0.02038617640776068</v>
      </c>
      <c r="M356" s="53">
        <v>186.5</v>
      </c>
      <c r="N356" s="53">
        <v>3.8020219000473663</v>
      </c>
      <c r="O356" s="165">
        <v>1223.1705844656406</v>
      </c>
      <c r="P356" s="56">
        <v>228.12131400284198</v>
      </c>
      <c r="R356" s="164"/>
      <c r="S356" s="164"/>
    </row>
    <row r="357" spans="1:19" ht="12.75">
      <c r="A357" s="381"/>
      <c r="B357" s="331" t="s">
        <v>87</v>
      </c>
      <c r="C357" s="143">
        <v>40</v>
      </c>
      <c r="D357" s="35">
        <v>1992</v>
      </c>
      <c r="E357" s="53">
        <v>56</v>
      </c>
      <c r="F357" s="53">
        <v>2.9937</v>
      </c>
      <c r="G357" s="53">
        <v>6.4</v>
      </c>
      <c r="H357" s="53">
        <v>46.606300000000005</v>
      </c>
      <c r="I357" s="116"/>
      <c r="J357" s="53">
        <v>46.606300000000005</v>
      </c>
      <c r="K357" s="54">
        <v>2284.43</v>
      </c>
      <c r="L357" s="55">
        <v>0.020401719466125033</v>
      </c>
      <c r="M357" s="53">
        <v>302.8</v>
      </c>
      <c r="N357" s="53">
        <v>6.17764065434266</v>
      </c>
      <c r="O357" s="53">
        <v>1224.103167967502</v>
      </c>
      <c r="P357" s="56">
        <v>370.65843926055965</v>
      </c>
      <c r="R357" s="164"/>
      <c r="S357" s="164"/>
    </row>
    <row r="358" spans="1:19" ht="12.75">
      <c r="A358" s="381"/>
      <c r="B358" s="331" t="s">
        <v>414</v>
      </c>
      <c r="C358" s="35">
        <v>45</v>
      </c>
      <c r="D358" s="35" t="s">
        <v>56</v>
      </c>
      <c r="E358" s="36">
        <v>58.81</v>
      </c>
      <c r="F358" s="36">
        <v>3.88</v>
      </c>
      <c r="G358" s="36">
        <v>7.2</v>
      </c>
      <c r="H358" s="36">
        <v>47.73</v>
      </c>
      <c r="I358" s="175">
        <v>2334</v>
      </c>
      <c r="J358" s="36">
        <v>47.73</v>
      </c>
      <c r="K358" s="175">
        <v>2334</v>
      </c>
      <c r="L358" s="38">
        <v>0.0205</v>
      </c>
      <c r="M358" s="36">
        <v>200.3</v>
      </c>
      <c r="N358" s="36">
        <v>4.1</v>
      </c>
      <c r="O358" s="36">
        <v>1230</v>
      </c>
      <c r="P358" s="169">
        <v>245.99999999999997</v>
      </c>
      <c r="R358" s="164"/>
      <c r="S358" s="164"/>
    </row>
    <row r="359" spans="1:19" ht="12.75" customHeight="1">
      <c r="A359" s="381"/>
      <c r="B359" s="331" t="s">
        <v>613</v>
      </c>
      <c r="C359" s="35">
        <v>40</v>
      </c>
      <c r="D359" s="35"/>
      <c r="E359" s="53">
        <v>51.1</v>
      </c>
      <c r="F359" s="53">
        <v>5.044</v>
      </c>
      <c r="G359" s="53">
        <v>6.4</v>
      </c>
      <c r="H359" s="53">
        <v>39.656</v>
      </c>
      <c r="I359" s="54">
        <v>1928.6</v>
      </c>
      <c r="J359" s="53">
        <v>39.656</v>
      </c>
      <c r="K359" s="54">
        <v>1928.6</v>
      </c>
      <c r="L359" s="55">
        <v>0.02056</v>
      </c>
      <c r="M359" s="53">
        <v>207.97</v>
      </c>
      <c r="N359" s="53">
        <v>4.28</v>
      </c>
      <c r="O359" s="53">
        <v>1233.6</v>
      </c>
      <c r="P359" s="56">
        <v>256.8</v>
      </c>
      <c r="R359" s="164"/>
      <c r="S359" s="164"/>
    </row>
    <row r="360" spans="1:19" ht="12.75">
      <c r="A360" s="381"/>
      <c r="B360" s="331" t="s">
        <v>614</v>
      </c>
      <c r="C360" s="35">
        <v>40</v>
      </c>
      <c r="D360" s="35">
        <v>1977</v>
      </c>
      <c r="E360" s="53">
        <v>53.1</v>
      </c>
      <c r="F360" s="53">
        <v>3.595</v>
      </c>
      <c r="G360" s="53">
        <v>6.4</v>
      </c>
      <c r="H360" s="53">
        <v>43.105</v>
      </c>
      <c r="I360" s="54">
        <v>2091.27</v>
      </c>
      <c r="J360" s="53">
        <v>43.105</v>
      </c>
      <c r="K360" s="54">
        <v>2091.27</v>
      </c>
      <c r="L360" s="55">
        <v>0.02061</v>
      </c>
      <c r="M360" s="53">
        <v>207.97</v>
      </c>
      <c r="N360" s="53">
        <v>4.29</v>
      </c>
      <c r="O360" s="53">
        <v>1236.6</v>
      </c>
      <c r="P360" s="56">
        <v>257.4</v>
      </c>
      <c r="R360" s="164"/>
      <c r="S360" s="164"/>
    </row>
    <row r="361" spans="1:19" ht="22.5">
      <c r="A361" s="381"/>
      <c r="B361" s="333" t="s">
        <v>638</v>
      </c>
      <c r="C361" s="35">
        <v>30</v>
      </c>
      <c r="D361" s="35" t="s">
        <v>10</v>
      </c>
      <c r="E361" s="53">
        <v>42.891</v>
      </c>
      <c r="F361" s="53">
        <v>2.295</v>
      </c>
      <c r="G361" s="53">
        <v>4.8</v>
      </c>
      <c r="H361" s="53">
        <v>35.796</v>
      </c>
      <c r="I361" s="53"/>
      <c r="J361" s="53">
        <v>35.796</v>
      </c>
      <c r="K361" s="54">
        <v>1733.33</v>
      </c>
      <c r="L361" s="55">
        <v>0.02065</v>
      </c>
      <c r="M361" s="53">
        <v>249.17</v>
      </c>
      <c r="N361" s="53">
        <v>5.15</v>
      </c>
      <c r="O361" s="53">
        <v>1239.0000000000002</v>
      </c>
      <c r="P361" s="56">
        <v>308.72163000000006</v>
      </c>
      <c r="Q361" s="6"/>
      <c r="R361" s="164"/>
      <c r="S361" s="164"/>
    </row>
    <row r="362" spans="1:25" ht="12.75">
      <c r="A362" s="381"/>
      <c r="B362" s="341" t="s">
        <v>33</v>
      </c>
      <c r="C362" s="186"/>
      <c r="D362" s="186"/>
      <c r="E362" s="187">
        <v>5.068</v>
      </c>
      <c r="F362" s="187">
        <v>0</v>
      </c>
      <c r="G362" s="187">
        <v>0</v>
      </c>
      <c r="H362" s="187">
        <v>5.068</v>
      </c>
      <c r="I362" s="188"/>
      <c r="J362" s="187">
        <v>5.068</v>
      </c>
      <c r="K362" s="188">
        <v>245.25</v>
      </c>
      <c r="L362" s="189">
        <v>0.020664627930682977</v>
      </c>
      <c r="M362" s="187">
        <v>245.8</v>
      </c>
      <c r="N362" s="187">
        <v>5.079365545361876</v>
      </c>
      <c r="O362" s="185">
        <v>1239.8776758409786</v>
      </c>
      <c r="P362" s="194">
        <v>304.7619327217125</v>
      </c>
      <c r="Q362" s="184"/>
      <c r="R362" s="164"/>
      <c r="S362" s="164"/>
      <c r="T362" s="183"/>
      <c r="U362" s="183"/>
      <c r="V362" s="183"/>
      <c r="W362" s="183"/>
      <c r="X362" s="183"/>
      <c r="Y362" s="183"/>
    </row>
    <row r="363" spans="1:25" s="210" customFormat="1" ht="12.75" customHeight="1">
      <c r="A363" s="381"/>
      <c r="B363" s="331" t="s">
        <v>657</v>
      </c>
      <c r="C363" s="419">
        <v>60</v>
      </c>
      <c r="D363" s="419">
        <v>1964</v>
      </c>
      <c r="E363" s="165">
        <v>71.3</v>
      </c>
      <c r="F363" s="165">
        <v>4.3</v>
      </c>
      <c r="G363" s="165">
        <v>9.6</v>
      </c>
      <c r="H363" s="165">
        <v>56.1</v>
      </c>
      <c r="I363" s="176">
        <v>2987</v>
      </c>
      <c r="J363" s="36">
        <v>56.1</v>
      </c>
      <c r="K363" s="54">
        <v>2712</v>
      </c>
      <c r="L363" s="55">
        <v>0.0206858407079646</v>
      </c>
      <c r="M363" s="53">
        <v>153.7</v>
      </c>
      <c r="N363" s="53">
        <v>3.179413716814159</v>
      </c>
      <c r="O363" s="53">
        <v>1241.1504424778761</v>
      </c>
      <c r="P363" s="56">
        <v>190.76482300884953</v>
      </c>
      <c r="Q363" s="6"/>
      <c r="R363" s="164"/>
      <c r="S363" s="164"/>
      <c r="T363" s="1"/>
      <c r="U363" s="1"/>
      <c r="V363" s="1"/>
      <c r="W363" s="1"/>
      <c r="X363" s="1"/>
      <c r="Y363" s="1"/>
    </row>
    <row r="364" spans="1:25" s="210" customFormat="1" ht="12.75" customHeight="1" thickBot="1">
      <c r="A364" s="382"/>
      <c r="B364" s="387" t="s">
        <v>415</v>
      </c>
      <c r="C364" s="57">
        <v>45</v>
      </c>
      <c r="D364" s="57" t="s">
        <v>56</v>
      </c>
      <c r="E364" s="170">
        <v>59.89</v>
      </c>
      <c r="F364" s="170">
        <v>3.93</v>
      </c>
      <c r="G364" s="170">
        <v>7.2</v>
      </c>
      <c r="H364" s="170">
        <v>48.76</v>
      </c>
      <c r="I364" s="202">
        <v>2356</v>
      </c>
      <c r="J364" s="170">
        <v>48.76</v>
      </c>
      <c r="K364" s="202">
        <v>2356</v>
      </c>
      <c r="L364" s="171">
        <v>0.0207</v>
      </c>
      <c r="M364" s="170">
        <v>200.3</v>
      </c>
      <c r="N364" s="170">
        <v>4.15</v>
      </c>
      <c r="O364" s="170">
        <v>1242</v>
      </c>
      <c r="P364" s="173">
        <v>249.00000000000003</v>
      </c>
      <c r="Q364" s="1"/>
      <c r="R364" s="164"/>
      <c r="S364" s="164"/>
      <c r="T364" s="1"/>
      <c r="U364" s="1"/>
      <c r="V364" s="1"/>
      <c r="W364" s="1"/>
      <c r="X364" s="1"/>
      <c r="Y364" s="1"/>
    </row>
    <row r="365" spans="1:25" s="210" customFormat="1" ht="12.75" customHeight="1">
      <c r="A365" s="380" t="s">
        <v>27</v>
      </c>
      <c r="B365" s="386" t="s">
        <v>88</v>
      </c>
      <c r="C365" s="141">
        <v>25</v>
      </c>
      <c r="D365" s="31">
        <v>1992</v>
      </c>
      <c r="E365" s="49">
        <v>32.26</v>
      </c>
      <c r="F365" s="49">
        <v>1.785</v>
      </c>
      <c r="G365" s="49">
        <v>4</v>
      </c>
      <c r="H365" s="49">
        <v>26.474999999999998</v>
      </c>
      <c r="I365" s="142"/>
      <c r="J365" s="49">
        <v>26.474999999999998</v>
      </c>
      <c r="K365" s="50">
        <v>1277.03</v>
      </c>
      <c r="L365" s="51">
        <v>0.020731697767476097</v>
      </c>
      <c r="M365" s="49">
        <v>302.8</v>
      </c>
      <c r="N365" s="49">
        <v>6.277558083991762</v>
      </c>
      <c r="O365" s="49">
        <v>1243.9018660485658</v>
      </c>
      <c r="P365" s="52">
        <v>376.65348503950577</v>
      </c>
      <c r="Q365" s="1"/>
      <c r="R365" s="164"/>
      <c r="S365" s="164"/>
      <c r="T365" s="1"/>
      <c r="U365" s="1"/>
      <c r="V365" s="1"/>
      <c r="W365" s="1"/>
      <c r="X365" s="1"/>
      <c r="Y365" s="1"/>
    </row>
    <row r="366" spans="1:25" s="210" customFormat="1" ht="12.75" customHeight="1">
      <c r="A366" s="381"/>
      <c r="B366" s="331" t="s">
        <v>382</v>
      </c>
      <c r="C366" s="35">
        <v>75</v>
      </c>
      <c r="D366" s="35">
        <v>1976</v>
      </c>
      <c r="E366" s="53">
        <v>101.39</v>
      </c>
      <c r="F366" s="53">
        <v>6.222</v>
      </c>
      <c r="G366" s="53">
        <v>12</v>
      </c>
      <c r="H366" s="53">
        <v>83.168</v>
      </c>
      <c r="I366" s="54">
        <v>4005.75</v>
      </c>
      <c r="J366" s="53">
        <v>83.17</v>
      </c>
      <c r="K366" s="54">
        <v>4005.75</v>
      </c>
      <c r="L366" s="55">
        <v>0.020762653685327342</v>
      </c>
      <c r="M366" s="53">
        <v>241.98</v>
      </c>
      <c r="N366" s="53">
        <v>5.02414693877551</v>
      </c>
      <c r="O366" s="53">
        <v>1245.7592211196404</v>
      </c>
      <c r="P366" s="56">
        <v>301.44881632653056</v>
      </c>
      <c r="Q366" s="1"/>
      <c r="R366" s="164"/>
      <c r="S366" s="164"/>
      <c r="T366" s="1"/>
      <c r="U366" s="1"/>
      <c r="V366" s="1"/>
      <c r="W366" s="1"/>
      <c r="X366" s="1"/>
      <c r="Y366" s="1"/>
    </row>
    <row r="367" spans="1:25" s="210" customFormat="1" ht="12.75" customHeight="1">
      <c r="A367" s="381"/>
      <c r="B367" s="331" t="s">
        <v>548</v>
      </c>
      <c r="C367" s="35">
        <v>45</v>
      </c>
      <c r="D367" s="35">
        <v>1990</v>
      </c>
      <c r="E367" s="53">
        <v>61.022</v>
      </c>
      <c r="F367" s="53">
        <v>4.998</v>
      </c>
      <c r="G367" s="53">
        <v>7.2</v>
      </c>
      <c r="H367" s="53">
        <v>48.824</v>
      </c>
      <c r="I367" s="54">
        <v>2350.42</v>
      </c>
      <c r="J367" s="53">
        <v>48.824</v>
      </c>
      <c r="K367" s="54">
        <v>2350.42</v>
      </c>
      <c r="L367" s="55">
        <v>0.020772457688413133</v>
      </c>
      <c r="M367" s="53">
        <v>209.93</v>
      </c>
      <c r="N367" s="53">
        <v>4.360762042528569</v>
      </c>
      <c r="O367" s="53">
        <f>SUM(L367*60*1000)</f>
        <v>1246.347461304788</v>
      </c>
      <c r="P367" s="56">
        <v>261.64572255171413</v>
      </c>
      <c r="Q367" s="1"/>
      <c r="R367" s="164"/>
      <c r="S367" s="164"/>
      <c r="T367" s="1"/>
      <c r="U367" s="1"/>
      <c r="V367" s="1"/>
      <c r="W367" s="1"/>
      <c r="X367" s="1"/>
      <c r="Y367" s="1"/>
    </row>
    <row r="368" spans="1:25" s="210" customFormat="1" ht="12.75">
      <c r="A368" s="381"/>
      <c r="B368" s="331" t="s">
        <v>549</v>
      </c>
      <c r="C368" s="35">
        <v>40</v>
      </c>
      <c r="D368" s="35">
        <v>1994</v>
      </c>
      <c r="E368" s="53">
        <v>57.748000000000005</v>
      </c>
      <c r="F368" s="53">
        <v>5.049</v>
      </c>
      <c r="G368" s="53">
        <v>6.4</v>
      </c>
      <c r="H368" s="53">
        <v>46.299</v>
      </c>
      <c r="I368" s="54">
        <v>2220.04</v>
      </c>
      <c r="J368" s="53">
        <v>46.299</v>
      </c>
      <c r="K368" s="54">
        <v>2220.04</v>
      </c>
      <c r="L368" s="55">
        <v>0.020855029639105602</v>
      </c>
      <c r="M368" s="53">
        <v>209.93</v>
      </c>
      <c r="N368" s="53">
        <v>4.378096372137439</v>
      </c>
      <c r="O368" s="53">
        <f>SUM(L368*60*1000)</f>
        <v>1251.301778346336</v>
      </c>
      <c r="P368" s="56">
        <v>262.6857823282463</v>
      </c>
      <c r="Q368" s="1"/>
      <c r="R368" s="164"/>
      <c r="S368" s="164"/>
      <c r="T368" s="1"/>
      <c r="U368" s="1"/>
      <c r="V368" s="1"/>
      <c r="W368" s="1"/>
      <c r="X368" s="1"/>
      <c r="Y368" s="1"/>
    </row>
    <row r="369" spans="1:19" ht="12.75" customHeight="1">
      <c r="A369" s="381"/>
      <c r="B369" s="331" t="s">
        <v>567</v>
      </c>
      <c r="C369" s="35">
        <v>80</v>
      </c>
      <c r="D369" s="35" t="s">
        <v>10</v>
      </c>
      <c r="E369" s="53">
        <v>100.5</v>
      </c>
      <c r="F369" s="53">
        <v>6.4</v>
      </c>
      <c r="G369" s="53">
        <v>11.8</v>
      </c>
      <c r="H369" s="53">
        <v>82.3</v>
      </c>
      <c r="I369" s="54">
        <v>3925.41</v>
      </c>
      <c r="J369" s="53">
        <v>76.7</v>
      </c>
      <c r="K369" s="54">
        <v>3670.74</v>
      </c>
      <c r="L369" s="55">
        <v>0.020894969406713634</v>
      </c>
      <c r="M369" s="53">
        <v>186.5</v>
      </c>
      <c r="N369" s="53">
        <v>3.896911794352093</v>
      </c>
      <c r="O369" s="165">
        <v>1253.698164402818</v>
      </c>
      <c r="P369" s="56">
        <v>233.81470766112557</v>
      </c>
      <c r="R369" s="164"/>
      <c r="S369" s="164"/>
    </row>
    <row r="370" spans="1:19" ht="12.75">
      <c r="A370" s="381"/>
      <c r="B370" s="331" t="s">
        <v>568</v>
      </c>
      <c r="C370" s="35">
        <v>40</v>
      </c>
      <c r="D370" s="35" t="s">
        <v>10</v>
      </c>
      <c r="E370" s="53">
        <v>58.2</v>
      </c>
      <c r="F370" s="53">
        <v>4.7</v>
      </c>
      <c r="G370" s="53">
        <v>5.8</v>
      </c>
      <c r="H370" s="53">
        <v>47.7</v>
      </c>
      <c r="I370" s="54">
        <v>2278.59</v>
      </c>
      <c r="J370" s="53">
        <v>47.7</v>
      </c>
      <c r="K370" s="54">
        <v>2278.59</v>
      </c>
      <c r="L370" s="55">
        <v>0.02093399865706424</v>
      </c>
      <c r="M370" s="53">
        <v>186.5</v>
      </c>
      <c r="N370" s="53">
        <v>3.9041907495424804</v>
      </c>
      <c r="O370" s="165">
        <v>1256.0399194238544</v>
      </c>
      <c r="P370" s="56">
        <v>234.25144497254882</v>
      </c>
      <c r="R370" s="164"/>
      <c r="S370" s="164"/>
    </row>
    <row r="371" spans="1:19" ht="12.75">
      <c r="A371" s="381"/>
      <c r="B371" s="331" t="s">
        <v>306</v>
      </c>
      <c r="C371" s="35">
        <v>121</v>
      </c>
      <c r="D371" s="35">
        <v>1992</v>
      </c>
      <c r="E371" s="36">
        <v>190.478</v>
      </c>
      <c r="F371" s="36">
        <v>7.561</v>
      </c>
      <c r="G371" s="36">
        <v>16.8</v>
      </c>
      <c r="H371" s="36">
        <v>166.117</v>
      </c>
      <c r="I371" s="175">
        <v>7561.29</v>
      </c>
      <c r="J371" s="36">
        <v>166.117</v>
      </c>
      <c r="K371" s="175">
        <v>7561.29</v>
      </c>
      <c r="L371" s="38">
        <v>0.02094</v>
      </c>
      <c r="M371" s="36">
        <v>211.5</v>
      </c>
      <c r="N371" s="36">
        <v>4.3974</v>
      </c>
      <c r="O371" s="165">
        <v>1256.4</v>
      </c>
      <c r="P371" s="169">
        <v>263.844</v>
      </c>
      <c r="R371" s="164"/>
      <c r="S371" s="164"/>
    </row>
    <row r="372" spans="1:19" ht="12.75">
      <c r="A372" s="381"/>
      <c r="B372" s="331" t="s">
        <v>550</v>
      </c>
      <c r="C372" s="35">
        <v>45</v>
      </c>
      <c r="D372" s="35">
        <v>1987</v>
      </c>
      <c r="E372" s="53">
        <v>59.516000000000005</v>
      </c>
      <c r="F372" s="53">
        <v>3.548</v>
      </c>
      <c r="G372" s="53">
        <v>7.2</v>
      </c>
      <c r="H372" s="53">
        <v>48.768</v>
      </c>
      <c r="I372" s="54">
        <v>2322.85</v>
      </c>
      <c r="J372" s="53">
        <v>48.768</v>
      </c>
      <c r="K372" s="54">
        <v>2322.85</v>
      </c>
      <c r="L372" s="55">
        <v>0.020994898508297995</v>
      </c>
      <c r="M372" s="53">
        <v>209.93</v>
      </c>
      <c r="N372" s="53">
        <v>4.407459043846998</v>
      </c>
      <c r="O372" s="53">
        <f>SUM(L372*60*1000)</f>
        <v>1259.6939104978796</v>
      </c>
      <c r="P372" s="56">
        <v>264.4475426308199</v>
      </c>
      <c r="R372" s="164"/>
      <c r="S372" s="164"/>
    </row>
    <row r="373" spans="1:19" ht="12.75">
      <c r="A373" s="381"/>
      <c r="B373" s="331" t="s">
        <v>551</v>
      </c>
      <c r="C373" s="35">
        <v>45</v>
      </c>
      <c r="D373" s="35">
        <v>1974</v>
      </c>
      <c r="E373" s="53">
        <v>58.184999999999995</v>
      </c>
      <c r="F373" s="53">
        <v>2.499</v>
      </c>
      <c r="G373" s="53">
        <v>7.2</v>
      </c>
      <c r="H373" s="53">
        <v>48.486</v>
      </c>
      <c r="I373" s="54">
        <v>2304.2</v>
      </c>
      <c r="J373" s="53">
        <v>48.486</v>
      </c>
      <c r="K373" s="54">
        <v>2304.2</v>
      </c>
      <c r="L373" s="55">
        <v>0.021042444232271505</v>
      </c>
      <c r="M373" s="53">
        <v>209.93</v>
      </c>
      <c r="N373" s="53">
        <v>4.417440317680757</v>
      </c>
      <c r="O373" s="53">
        <f>SUM(L373*60*1000)</f>
        <v>1262.54665393629</v>
      </c>
      <c r="P373" s="56">
        <v>265.0464190608454</v>
      </c>
      <c r="R373" s="164"/>
      <c r="S373" s="164"/>
    </row>
    <row r="374" spans="1:19" ht="12.75">
      <c r="A374" s="381"/>
      <c r="B374" s="331" t="s">
        <v>383</v>
      </c>
      <c r="C374" s="35">
        <v>50</v>
      </c>
      <c r="D374" s="35">
        <v>1978</v>
      </c>
      <c r="E374" s="53">
        <v>49.843</v>
      </c>
      <c r="F374" s="53">
        <v>3.213</v>
      </c>
      <c r="G374" s="53">
        <v>8</v>
      </c>
      <c r="H374" s="53">
        <v>38.63</v>
      </c>
      <c r="I374" s="54">
        <v>1831.9</v>
      </c>
      <c r="J374" s="53">
        <v>38.63</v>
      </c>
      <c r="K374" s="54">
        <v>1831.9</v>
      </c>
      <c r="L374" s="55">
        <v>0.02108739560019652</v>
      </c>
      <c r="M374" s="53">
        <v>241.98</v>
      </c>
      <c r="N374" s="53">
        <v>5.1027279873355535</v>
      </c>
      <c r="O374" s="53">
        <v>1265.2437360117913</v>
      </c>
      <c r="P374" s="56">
        <v>306.1636792401332</v>
      </c>
      <c r="R374" s="164"/>
      <c r="S374" s="164"/>
    </row>
    <row r="375" spans="1:19" ht="12.75">
      <c r="A375" s="381"/>
      <c r="B375" s="331" t="s">
        <v>89</v>
      </c>
      <c r="C375" s="143">
        <v>25</v>
      </c>
      <c r="D375" s="35">
        <v>1992</v>
      </c>
      <c r="E375" s="53">
        <v>34.16</v>
      </c>
      <c r="F375" s="53">
        <v>2.4989999999999997</v>
      </c>
      <c r="G375" s="53">
        <v>4</v>
      </c>
      <c r="H375" s="53">
        <v>27.660999999999998</v>
      </c>
      <c r="I375" s="116"/>
      <c r="J375" s="53">
        <v>27.660999999999998</v>
      </c>
      <c r="K375" s="54">
        <v>1311.48</v>
      </c>
      <c r="L375" s="55">
        <v>0.02109143867996462</v>
      </c>
      <c r="M375" s="53">
        <v>302.8</v>
      </c>
      <c r="N375" s="53">
        <v>6.386487632293287</v>
      </c>
      <c r="O375" s="53">
        <v>1265.4863207978772</v>
      </c>
      <c r="P375" s="56">
        <v>383.18925793759723</v>
      </c>
      <c r="R375" s="164"/>
      <c r="S375" s="164"/>
    </row>
    <row r="376" spans="1:19" ht="12.75">
      <c r="A376" s="381"/>
      <c r="B376" s="331" t="s">
        <v>416</v>
      </c>
      <c r="C376" s="35">
        <v>75</v>
      </c>
      <c r="D376" s="35" t="s">
        <v>56</v>
      </c>
      <c r="E376" s="36">
        <v>103.55</v>
      </c>
      <c r="F376" s="36">
        <v>6.94</v>
      </c>
      <c r="G376" s="36">
        <v>12</v>
      </c>
      <c r="H376" s="36">
        <v>84.61</v>
      </c>
      <c r="I376" s="175">
        <v>4013</v>
      </c>
      <c r="J376" s="36">
        <v>84.61</v>
      </c>
      <c r="K376" s="175">
        <v>4013</v>
      </c>
      <c r="L376" s="38">
        <v>0.0211</v>
      </c>
      <c r="M376" s="36">
        <v>200.3</v>
      </c>
      <c r="N376" s="36">
        <v>4.22</v>
      </c>
      <c r="O376" s="36">
        <v>1266</v>
      </c>
      <c r="P376" s="169">
        <v>253.2</v>
      </c>
      <c r="R376" s="164"/>
      <c r="S376" s="164"/>
    </row>
    <row r="377" spans="1:19" ht="12.75">
      <c r="A377" s="381"/>
      <c r="B377" s="331" t="s">
        <v>90</v>
      </c>
      <c r="C377" s="143">
        <v>20</v>
      </c>
      <c r="D377" s="35">
        <v>1992</v>
      </c>
      <c r="E377" s="53">
        <v>26.76</v>
      </c>
      <c r="F377" s="53">
        <v>1.22145</v>
      </c>
      <c r="G377" s="53">
        <v>3.2</v>
      </c>
      <c r="H377" s="53">
        <v>22.33855</v>
      </c>
      <c r="I377" s="116"/>
      <c r="J377" s="53">
        <v>22.33855</v>
      </c>
      <c r="K377" s="54">
        <v>1058.4</v>
      </c>
      <c r="L377" s="55">
        <v>0.021105961829176116</v>
      </c>
      <c r="M377" s="53">
        <v>302.8</v>
      </c>
      <c r="N377" s="53">
        <v>6.390885241874528</v>
      </c>
      <c r="O377" s="53">
        <v>1266.357709750567</v>
      </c>
      <c r="P377" s="56">
        <v>383.4531145124717</v>
      </c>
      <c r="R377" s="164"/>
      <c r="S377" s="164"/>
    </row>
    <row r="378" spans="1:19" ht="13.5" customHeight="1">
      <c r="A378" s="381"/>
      <c r="B378" s="331" t="s">
        <v>639</v>
      </c>
      <c r="C378" s="35">
        <v>60</v>
      </c>
      <c r="D378" s="35" t="s">
        <v>10</v>
      </c>
      <c r="E378" s="53">
        <v>66.67</v>
      </c>
      <c r="F378" s="53">
        <v>4.258</v>
      </c>
      <c r="G378" s="53">
        <v>9.6</v>
      </c>
      <c r="H378" s="53">
        <v>52.812</v>
      </c>
      <c r="I378" s="53"/>
      <c r="J378" s="53">
        <v>52.812</v>
      </c>
      <c r="K378" s="54">
        <v>2501.31</v>
      </c>
      <c r="L378" s="55">
        <v>0.02111</v>
      </c>
      <c r="M378" s="53">
        <v>249.17</v>
      </c>
      <c r="N378" s="53">
        <v>5.26</v>
      </c>
      <c r="O378" s="53">
        <v>1266.6</v>
      </c>
      <c r="P378" s="56">
        <v>315.59872199999995</v>
      </c>
      <c r="Q378" s="6"/>
      <c r="R378" s="164"/>
      <c r="S378" s="164"/>
    </row>
    <row r="379" spans="1:19" ht="12.75" customHeight="1">
      <c r="A379" s="381"/>
      <c r="B379" s="331" t="s">
        <v>417</v>
      </c>
      <c r="C379" s="35">
        <v>45</v>
      </c>
      <c r="D379" s="35" t="s">
        <v>56</v>
      </c>
      <c r="E379" s="36">
        <v>60.55</v>
      </c>
      <c r="F379" s="36">
        <v>4.44</v>
      </c>
      <c r="G379" s="36">
        <v>7.2</v>
      </c>
      <c r="H379" s="36">
        <v>48.91</v>
      </c>
      <c r="I379" s="175">
        <v>2296</v>
      </c>
      <c r="J379" s="36">
        <v>48.91</v>
      </c>
      <c r="K379" s="175">
        <v>2296</v>
      </c>
      <c r="L379" s="38">
        <v>0.0213</v>
      </c>
      <c r="M379" s="36">
        <v>200.3</v>
      </c>
      <c r="N379" s="36">
        <v>4.27</v>
      </c>
      <c r="O379" s="36">
        <v>1278</v>
      </c>
      <c r="P379" s="169">
        <v>256.2</v>
      </c>
      <c r="R379" s="164"/>
      <c r="S379" s="164"/>
    </row>
    <row r="380" spans="1:19" ht="12.75">
      <c r="A380" s="381"/>
      <c r="B380" s="331" t="s">
        <v>658</v>
      </c>
      <c r="C380" s="419">
        <v>30</v>
      </c>
      <c r="D380" s="419">
        <v>1972</v>
      </c>
      <c r="E380" s="165">
        <v>43.3</v>
      </c>
      <c r="F380" s="165">
        <v>1.8</v>
      </c>
      <c r="G380" s="165">
        <v>4.72</v>
      </c>
      <c r="H380" s="165">
        <v>36.8</v>
      </c>
      <c r="I380" s="176">
        <v>1877</v>
      </c>
      <c r="J380" s="36">
        <v>36.8</v>
      </c>
      <c r="K380" s="54">
        <v>1727</v>
      </c>
      <c r="L380" s="55">
        <v>0.02130862767805443</v>
      </c>
      <c r="M380" s="53">
        <v>153.7</v>
      </c>
      <c r="N380" s="53">
        <v>3.2751360741169653</v>
      </c>
      <c r="O380" s="53">
        <v>1278.5176606832656</v>
      </c>
      <c r="P380" s="56">
        <v>196.50816444701792</v>
      </c>
      <c r="Q380" s="6"/>
      <c r="R380" s="164"/>
      <c r="S380" s="164"/>
    </row>
    <row r="381" spans="1:19" ht="12.75">
      <c r="A381" s="381"/>
      <c r="B381" s="331" t="s">
        <v>418</v>
      </c>
      <c r="C381" s="35">
        <v>59</v>
      </c>
      <c r="D381" s="35" t="s">
        <v>56</v>
      </c>
      <c r="E381" s="36">
        <v>71.86</v>
      </c>
      <c r="F381" s="36">
        <v>3.88</v>
      </c>
      <c r="G381" s="36">
        <v>9.52</v>
      </c>
      <c r="H381" s="36">
        <v>58.46</v>
      </c>
      <c r="I381" s="175">
        <v>2725</v>
      </c>
      <c r="J381" s="36">
        <v>58.46</v>
      </c>
      <c r="K381" s="175">
        <v>2725</v>
      </c>
      <c r="L381" s="38">
        <v>0.0214</v>
      </c>
      <c r="M381" s="36">
        <v>200.3</v>
      </c>
      <c r="N381" s="36">
        <v>4.3</v>
      </c>
      <c r="O381" s="36">
        <v>1284</v>
      </c>
      <c r="P381" s="169">
        <v>258</v>
      </c>
      <c r="R381" s="164"/>
      <c r="S381" s="164"/>
    </row>
    <row r="382" spans="1:19" ht="12.75">
      <c r="A382" s="381"/>
      <c r="B382" s="331" t="s">
        <v>890</v>
      </c>
      <c r="C382" s="35">
        <v>24</v>
      </c>
      <c r="D382" s="35">
        <v>1970</v>
      </c>
      <c r="E382" s="165">
        <v>36.36906</v>
      </c>
      <c r="F382" s="165">
        <v>3.06906</v>
      </c>
      <c r="G382" s="165">
        <v>3.76</v>
      </c>
      <c r="H382" s="165">
        <v>29.54</v>
      </c>
      <c r="I382" s="176">
        <v>1372.99</v>
      </c>
      <c r="J382" s="36">
        <v>29.43</v>
      </c>
      <c r="K382" s="176">
        <v>1372.99</v>
      </c>
      <c r="L382" s="177">
        <v>0.02143497039308371</v>
      </c>
      <c r="M382" s="165">
        <v>250.9</v>
      </c>
      <c r="N382" s="53">
        <v>5.862057138070926</v>
      </c>
      <c r="O382" s="53">
        <f>L382*60*1000</f>
        <v>1286.0982235850224</v>
      </c>
      <c r="P382" s="56">
        <f>N382*60</f>
        <v>351.7234282842556</v>
      </c>
      <c r="R382" s="164"/>
      <c r="S382" s="164"/>
    </row>
    <row r="383" spans="1:19" ht="12.75">
      <c r="A383" s="381"/>
      <c r="B383" s="331" t="s">
        <v>569</v>
      </c>
      <c r="C383" s="35">
        <v>45</v>
      </c>
      <c r="D383" s="35" t="s">
        <v>10</v>
      </c>
      <c r="E383" s="53">
        <v>61.8</v>
      </c>
      <c r="F383" s="53">
        <v>4.6</v>
      </c>
      <c r="G383" s="53">
        <v>6.6</v>
      </c>
      <c r="H383" s="53">
        <v>50.6</v>
      </c>
      <c r="I383" s="54">
        <v>2356.23</v>
      </c>
      <c r="J383" s="53">
        <v>50.6</v>
      </c>
      <c r="K383" s="54">
        <v>2356.23</v>
      </c>
      <c r="L383" s="55">
        <v>0.021474983342033672</v>
      </c>
      <c r="M383" s="53">
        <v>186.5</v>
      </c>
      <c r="N383" s="53">
        <v>4.0050843932892795</v>
      </c>
      <c r="O383" s="165">
        <v>1288.4990005220202</v>
      </c>
      <c r="P383" s="56">
        <v>240.30506359735676</v>
      </c>
      <c r="R383" s="164"/>
      <c r="S383" s="164"/>
    </row>
    <row r="384" spans="1:19" ht="12.75">
      <c r="A384" s="381"/>
      <c r="B384" s="331" t="s">
        <v>640</v>
      </c>
      <c r="C384" s="35">
        <v>49</v>
      </c>
      <c r="D384" s="35" t="s">
        <v>10</v>
      </c>
      <c r="E384" s="53">
        <v>51.121</v>
      </c>
      <c r="F384" s="53">
        <v>3.263</v>
      </c>
      <c r="G384" s="53">
        <v>7.84</v>
      </c>
      <c r="H384" s="53">
        <v>40.018</v>
      </c>
      <c r="I384" s="53"/>
      <c r="J384" s="53">
        <v>40.018</v>
      </c>
      <c r="K384" s="54">
        <v>1860.33</v>
      </c>
      <c r="L384" s="55">
        <v>0.02151</v>
      </c>
      <c r="M384" s="53">
        <v>249.17</v>
      </c>
      <c r="N384" s="53">
        <v>5.36</v>
      </c>
      <c r="O384" s="53">
        <v>1290.6000000000001</v>
      </c>
      <c r="P384" s="56">
        <v>321.57880200000005</v>
      </c>
      <c r="Q384" s="6"/>
      <c r="R384" s="164"/>
      <c r="S384" s="164"/>
    </row>
    <row r="385" spans="1:19" ht="12.75">
      <c r="A385" s="381"/>
      <c r="B385" s="331" t="s">
        <v>698</v>
      </c>
      <c r="C385" s="35">
        <v>12</v>
      </c>
      <c r="D385" s="35">
        <v>1964</v>
      </c>
      <c r="E385" s="165">
        <v>14.374</v>
      </c>
      <c r="F385" s="165">
        <v>0.838</v>
      </c>
      <c r="G385" s="165">
        <v>1.92</v>
      </c>
      <c r="H385" s="165">
        <v>11.616</v>
      </c>
      <c r="I385" s="176">
        <v>539.73</v>
      </c>
      <c r="J385" s="36">
        <v>10.669</v>
      </c>
      <c r="K385" s="176">
        <v>495.17</v>
      </c>
      <c r="L385" s="177">
        <v>0.02155</v>
      </c>
      <c r="M385" s="165">
        <v>265.524</v>
      </c>
      <c r="N385" s="53">
        <v>5.72</v>
      </c>
      <c r="O385" s="53">
        <v>1293</v>
      </c>
      <c r="P385" s="56">
        <v>343.2</v>
      </c>
      <c r="Q385" s="6"/>
      <c r="R385" s="164"/>
      <c r="S385" s="164"/>
    </row>
    <row r="386" spans="1:19" ht="12.75">
      <c r="A386" s="381"/>
      <c r="B386" s="331" t="s">
        <v>891</v>
      </c>
      <c r="C386" s="35">
        <v>13</v>
      </c>
      <c r="D386" s="35">
        <v>1981</v>
      </c>
      <c r="E386" s="165">
        <v>19.5</v>
      </c>
      <c r="F386" s="165">
        <v>1.8258</v>
      </c>
      <c r="G386" s="165">
        <v>1.92</v>
      </c>
      <c r="H386" s="165">
        <v>15.7542</v>
      </c>
      <c r="I386" s="176">
        <v>729.29</v>
      </c>
      <c r="J386" s="36">
        <v>15.7542</v>
      </c>
      <c r="K386" s="176">
        <v>729.29</v>
      </c>
      <c r="L386" s="177">
        <v>0.021602106158044126</v>
      </c>
      <c r="M386" s="165">
        <v>261.5</v>
      </c>
      <c r="N386" s="53">
        <v>6.157356328758108</v>
      </c>
      <c r="O386" s="53">
        <f>L386*60*1000</f>
        <v>1296.1263694826475</v>
      </c>
      <c r="P386" s="56">
        <f>N386*60</f>
        <v>369.44137972548646</v>
      </c>
      <c r="R386" s="164"/>
      <c r="S386" s="164"/>
    </row>
    <row r="387" spans="1:19" ht="12.75">
      <c r="A387" s="381"/>
      <c r="B387" s="331" t="s">
        <v>699</v>
      </c>
      <c r="C387" s="35">
        <v>20</v>
      </c>
      <c r="D387" s="35">
        <v>1979</v>
      </c>
      <c r="E387" s="165">
        <v>25.517</v>
      </c>
      <c r="F387" s="165">
        <v>1.472</v>
      </c>
      <c r="G387" s="165">
        <v>3.168</v>
      </c>
      <c r="H387" s="165">
        <v>20.877</v>
      </c>
      <c r="I387" s="176">
        <v>964.06</v>
      </c>
      <c r="J387" s="36">
        <v>20.877</v>
      </c>
      <c r="K387" s="176">
        <v>964.06</v>
      </c>
      <c r="L387" s="177">
        <v>0.02166</v>
      </c>
      <c r="M387" s="165">
        <v>265.524</v>
      </c>
      <c r="N387" s="53">
        <v>5.75</v>
      </c>
      <c r="O387" s="53">
        <v>1299.6</v>
      </c>
      <c r="P387" s="56">
        <v>345</v>
      </c>
      <c r="Q387" s="6"/>
      <c r="R387" s="164"/>
      <c r="S387" s="164"/>
    </row>
    <row r="388" spans="1:19" ht="12.75">
      <c r="A388" s="381"/>
      <c r="B388" s="331" t="s">
        <v>659</v>
      </c>
      <c r="C388" s="419">
        <v>64</v>
      </c>
      <c r="D388" s="419">
        <v>1961</v>
      </c>
      <c r="E388" s="165">
        <v>79.8</v>
      </c>
      <c r="F388" s="165">
        <v>4.6</v>
      </c>
      <c r="G388" s="165">
        <v>10.2</v>
      </c>
      <c r="H388" s="165">
        <v>64.2</v>
      </c>
      <c r="I388" s="176">
        <v>3179</v>
      </c>
      <c r="J388" s="36">
        <v>64.2</v>
      </c>
      <c r="K388" s="54">
        <v>2955</v>
      </c>
      <c r="L388" s="55">
        <v>0.021725888324873096</v>
      </c>
      <c r="M388" s="53">
        <v>153.7</v>
      </c>
      <c r="N388" s="53">
        <v>3.3392690355329946</v>
      </c>
      <c r="O388" s="53">
        <v>1303.5532994923858</v>
      </c>
      <c r="P388" s="56">
        <v>200.35614213197968</v>
      </c>
      <c r="Q388" s="6"/>
      <c r="R388" s="164"/>
      <c r="S388" s="164"/>
    </row>
    <row r="389" spans="1:19" ht="12.75" customHeight="1">
      <c r="A389" s="381"/>
      <c r="B389" s="331" t="s">
        <v>682</v>
      </c>
      <c r="C389" s="419">
        <v>40</v>
      </c>
      <c r="D389" s="419">
        <v>1986</v>
      </c>
      <c r="E389" s="165">
        <v>61.3</v>
      </c>
      <c r="F389" s="165">
        <v>3.6</v>
      </c>
      <c r="G389" s="165">
        <v>6.4</v>
      </c>
      <c r="H389" s="165">
        <v>51.3</v>
      </c>
      <c r="I389" s="176">
        <v>2360</v>
      </c>
      <c r="J389" s="36">
        <v>51.3</v>
      </c>
      <c r="K389" s="54">
        <v>2360</v>
      </c>
      <c r="L389" s="55">
        <v>0.02175</v>
      </c>
      <c r="M389" s="53">
        <v>192.5</v>
      </c>
      <c r="N389" s="53">
        <v>4.19</v>
      </c>
      <c r="O389" s="53">
        <v>1305</v>
      </c>
      <c r="P389" s="56">
        <v>251.40000000000003</v>
      </c>
      <c r="Q389" s="6"/>
      <c r="R389" s="164"/>
      <c r="S389" s="164"/>
    </row>
    <row r="390" spans="1:19" ht="12.75">
      <c r="A390" s="381"/>
      <c r="B390" s="331" t="s">
        <v>419</v>
      </c>
      <c r="C390" s="35">
        <v>45</v>
      </c>
      <c r="D390" s="35" t="s">
        <v>56</v>
      </c>
      <c r="E390" s="36">
        <v>61.3</v>
      </c>
      <c r="F390" s="36">
        <v>3.21</v>
      </c>
      <c r="G390" s="36">
        <v>7.2</v>
      </c>
      <c r="H390" s="36">
        <v>50.89</v>
      </c>
      <c r="I390" s="175">
        <v>2333</v>
      </c>
      <c r="J390" s="36">
        <v>50.89</v>
      </c>
      <c r="K390" s="175">
        <v>2333</v>
      </c>
      <c r="L390" s="38">
        <v>0.0218</v>
      </c>
      <c r="M390" s="36">
        <v>200.3</v>
      </c>
      <c r="N390" s="36">
        <v>4.37</v>
      </c>
      <c r="O390" s="36">
        <v>1308</v>
      </c>
      <c r="P390" s="169">
        <v>262.2</v>
      </c>
      <c r="R390" s="164"/>
      <c r="S390" s="164"/>
    </row>
    <row r="391" spans="1:19" ht="12.75">
      <c r="A391" s="381"/>
      <c r="B391" s="331" t="s">
        <v>892</v>
      </c>
      <c r="C391" s="35">
        <v>24</v>
      </c>
      <c r="D391" s="35">
        <v>1984</v>
      </c>
      <c r="E391" s="165">
        <v>55.74986199999999</v>
      </c>
      <c r="F391" s="165">
        <v>3.820862</v>
      </c>
      <c r="G391" s="165">
        <v>5.76</v>
      </c>
      <c r="H391" s="165">
        <v>46.169</v>
      </c>
      <c r="I391" s="176">
        <v>2108.99</v>
      </c>
      <c r="J391" s="36">
        <v>46.169138</v>
      </c>
      <c r="K391" s="176">
        <v>2108.99</v>
      </c>
      <c r="L391" s="177">
        <v>0.021891586968169598</v>
      </c>
      <c r="M391" s="165">
        <v>250.9</v>
      </c>
      <c r="N391" s="53">
        <v>5.98693309564199</v>
      </c>
      <c r="O391" s="53">
        <f>L391*60*1000</f>
        <v>1313.4952180901757</v>
      </c>
      <c r="P391" s="56">
        <f>N391*60</f>
        <v>359.2159857385194</v>
      </c>
      <c r="R391" s="164"/>
      <c r="S391" s="164"/>
    </row>
    <row r="392" spans="1:19" ht="12.75">
      <c r="A392" s="381"/>
      <c r="B392" s="331" t="s">
        <v>641</v>
      </c>
      <c r="C392" s="35">
        <v>55</v>
      </c>
      <c r="D392" s="35" t="s">
        <v>10</v>
      </c>
      <c r="E392" s="53">
        <v>73.595</v>
      </c>
      <c r="F392" s="53">
        <v>5.329</v>
      </c>
      <c r="G392" s="53">
        <v>8.8</v>
      </c>
      <c r="H392" s="53">
        <v>59.466</v>
      </c>
      <c r="I392" s="53"/>
      <c r="J392" s="53">
        <v>59.466</v>
      </c>
      <c r="K392" s="54">
        <v>2709.88</v>
      </c>
      <c r="L392" s="55">
        <v>0.02194</v>
      </c>
      <c r="M392" s="53">
        <v>249.17</v>
      </c>
      <c r="N392" s="53">
        <v>5.47</v>
      </c>
      <c r="O392" s="53">
        <v>1316.4</v>
      </c>
      <c r="P392" s="56">
        <v>328.007388</v>
      </c>
      <c r="Q392" s="6"/>
      <c r="R392" s="164"/>
      <c r="S392" s="164"/>
    </row>
    <row r="393" spans="1:19" ht="12.75">
      <c r="A393" s="381"/>
      <c r="B393" s="331" t="s">
        <v>642</v>
      </c>
      <c r="C393" s="35">
        <v>60</v>
      </c>
      <c r="D393" s="35" t="s">
        <v>10</v>
      </c>
      <c r="E393" s="53">
        <v>70.24</v>
      </c>
      <c r="F393" s="53">
        <v>4.738</v>
      </c>
      <c r="G393" s="53">
        <v>9.6</v>
      </c>
      <c r="H393" s="53">
        <v>55.902</v>
      </c>
      <c r="I393" s="53"/>
      <c r="J393" s="53">
        <v>55.902</v>
      </c>
      <c r="K393" s="54">
        <v>2539.48</v>
      </c>
      <c r="L393" s="55">
        <v>0.02201</v>
      </c>
      <c r="M393" s="53">
        <v>249.17</v>
      </c>
      <c r="N393" s="53">
        <v>5.49</v>
      </c>
      <c r="O393" s="53">
        <v>1320.6</v>
      </c>
      <c r="P393" s="56">
        <v>329.05390199999994</v>
      </c>
      <c r="Q393" s="6"/>
      <c r="R393" s="164"/>
      <c r="S393" s="164"/>
    </row>
    <row r="394" spans="1:19" ht="12.75">
      <c r="A394" s="381"/>
      <c r="B394" s="331" t="s">
        <v>384</v>
      </c>
      <c r="C394" s="35">
        <v>30</v>
      </c>
      <c r="D394" s="35">
        <v>1988</v>
      </c>
      <c r="E394" s="53">
        <v>41.563</v>
      </c>
      <c r="F394" s="53">
        <v>3.723</v>
      </c>
      <c r="G394" s="53">
        <v>4.8</v>
      </c>
      <c r="H394" s="53">
        <v>33.04</v>
      </c>
      <c r="I394" s="54">
        <v>1500.3</v>
      </c>
      <c r="J394" s="53">
        <v>33.04</v>
      </c>
      <c r="K394" s="54">
        <v>1500.3</v>
      </c>
      <c r="L394" s="55">
        <v>0.022022262214223823</v>
      </c>
      <c r="M394" s="53">
        <v>241.98</v>
      </c>
      <c r="N394" s="53">
        <v>5.32894701059788</v>
      </c>
      <c r="O394" s="53">
        <v>1321.3357328534294</v>
      </c>
      <c r="P394" s="56">
        <v>319.7368206358728</v>
      </c>
      <c r="R394" s="164"/>
      <c r="S394" s="164"/>
    </row>
    <row r="395" spans="1:19" ht="12.75">
      <c r="A395" s="381"/>
      <c r="B395" s="331" t="s">
        <v>724</v>
      </c>
      <c r="C395" s="35">
        <v>40</v>
      </c>
      <c r="D395" s="35">
        <v>1975</v>
      </c>
      <c r="E395" s="165">
        <v>54.9</v>
      </c>
      <c r="F395" s="165">
        <v>6.171</v>
      </c>
      <c r="G395" s="165">
        <v>6.4</v>
      </c>
      <c r="H395" s="165">
        <v>42.33</v>
      </c>
      <c r="I395" s="176">
        <v>1908</v>
      </c>
      <c r="J395" s="36">
        <v>42.33</v>
      </c>
      <c r="K395" s="176">
        <v>1908</v>
      </c>
      <c r="L395" s="177">
        <v>0.02217</v>
      </c>
      <c r="M395" s="165">
        <v>205.8</v>
      </c>
      <c r="N395" s="53">
        <v>4.3</v>
      </c>
      <c r="O395" s="36">
        <v>1330.1999999999998</v>
      </c>
      <c r="P395" s="56">
        <v>258</v>
      </c>
      <c r="R395" s="164"/>
      <c r="S395" s="164"/>
    </row>
    <row r="396" spans="1:19" ht="12.75">
      <c r="A396" s="381"/>
      <c r="B396" s="331" t="s">
        <v>385</v>
      </c>
      <c r="C396" s="35">
        <v>30</v>
      </c>
      <c r="D396" s="35">
        <v>1984</v>
      </c>
      <c r="E396" s="53">
        <v>42.092</v>
      </c>
      <c r="F396" s="53">
        <v>3.978</v>
      </c>
      <c r="G396" s="53">
        <v>4.8</v>
      </c>
      <c r="H396" s="53">
        <v>33.314</v>
      </c>
      <c r="I396" s="54">
        <v>1494.11</v>
      </c>
      <c r="J396" s="53">
        <v>33.31</v>
      </c>
      <c r="K396" s="54">
        <v>1494.11</v>
      </c>
      <c r="L396" s="55">
        <v>0.022294208592406186</v>
      </c>
      <c r="M396" s="53">
        <v>241.98</v>
      </c>
      <c r="N396" s="53">
        <v>5.3947525951904485</v>
      </c>
      <c r="O396" s="53">
        <v>1337.6525155443712</v>
      </c>
      <c r="P396" s="56">
        <v>323.6851557114269</v>
      </c>
      <c r="R396" s="164"/>
      <c r="S396" s="164"/>
    </row>
    <row r="397" spans="1:19" ht="12.75">
      <c r="A397" s="381"/>
      <c r="B397" s="331" t="s">
        <v>420</v>
      </c>
      <c r="C397" s="35">
        <v>54</v>
      </c>
      <c r="D397" s="35" t="s">
        <v>56</v>
      </c>
      <c r="E397" s="36">
        <v>60.83</v>
      </c>
      <c r="F397" s="36">
        <v>5.3</v>
      </c>
      <c r="G397" s="36">
        <v>8.48</v>
      </c>
      <c r="H397" s="36">
        <v>67.05</v>
      </c>
      <c r="I397" s="175">
        <v>3002</v>
      </c>
      <c r="J397" s="36">
        <v>67.05</v>
      </c>
      <c r="K397" s="175">
        <v>3002</v>
      </c>
      <c r="L397" s="38">
        <v>0.0223</v>
      </c>
      <c r="M397" s="36">
        <v>200.3</v>
      </c>
      <c r="N397" s="36">
        <v>4.47</v>
      </c>
      <c r="O397" s="36">
        <v>1338</v>
      </c>
      <c r="P397" s="169">
        <v>268.2</v>
      </c>
      <c r="R397" s="164"/>
      <c r="S397" s="164"/>
    </row>
    <row r="398" spans="1:19" ht="22.5">
      <c r="A398" s="381"/>
      <c r="B398" s="333" t="s">
        <v>570</v>
      </c>
      <c r="C398" s="35">
        <v>85</v>
      </c>
      <c r="D398" s="35" t="s">
        <v>10</v>
      </c>
      <c r="E398" s="53">
        <v>105.3</v>
      </c>
      <c r="F398" s="53">
        <v>6.8</v>
      </c>
      <c r="G398" s="53">
        <v>12.5</v>
      </c>
      <c r="H398" s="53">
        <v>86</v>
      </c>
      <c r="I398" s="54">
        <v>3854.08</v>
      </c>
      <c r="J398" s="53">
        <v>86</v>
      </c>
      <c r="K398" s="54">
        <v>3854.08</v>
      </c>
      <c r="L398" s="55">
        <v>0.022314015277316506</v>
      </c>
      <c r="M398" s="53">
        <v>186.5</v>
      </c>
      <c r="N398" s="53">
        <v>4.161563849219529</v>
      </c>
      <c r="O398" s="165">
        <v>1338.8409166389904</v>
      </c>
      <c r="P398" s="56">
        <v>249.6938309531717</v>
      </c>
      <c r="R398" s="164"/>
      <c r="S398" s="164"/>
    </row>
    <row r="399" spans="1:19" ht="12.75" customHeight="1">
      <c r="A399" s="381"/>
      <c r="B399" s="331" t="s">
        <v>571</v>
      </c>
      <c r="C399" s="35">
        <v>20</v>
      </c>
      <c r="D399" s="35" t="s">
        <v>10</v>
      </c>
      <c r="E399" s="53">
        <v>28.1</v>
      </c>
      <c r="F399" s="53">
        <v>1.6</v>
      </c>
      <c r="G399" s="53">
        <v>2.9</v>
      </c>
      <c r="H399" s="53">
        <v>23.6</v>
      </c>
      <c r="I399" s="54">
        <v>1055.4</v>
      </c>
      <c r="J399" s="53">
        <v>23.6</v>
      </c>
      <c r="K399" s="54">
        <v>1055.4</v>
      </c>
      <c r="L399" s="55">
        <v>0.022361190070115597</v>
      </c>
      <c r="M399" s="53">
        <v>186.5</v>
      </c>
      <c r="N399" s="53">
        <v>4.170361948076559</v>
      </c>
      <c r="O399" s="165">
        <v>1341.6714042069357</v>
      </c>
      <c r="P399" s="56">
        <v>250.22171688459352</v>
      </c>
      <c r="R399" s="164"/>
      <c r="S399" s="164"/>
    </row>
    <row r="400" spans="1:19" ht="12.75" customHeight="1">
      <c r="A400" s="381"/>
      <c r="B400" s="331" t="s">
        <v>725</v>
      </c>
      <c r="C400" s="35">
        <v>28</v>
      </c>
      <c r="D400" s="35">
        <v>1974</v>
      </c>
      <c r="E400" s="165">
        <v>37.7</v>
      </c>
      <c r="F400" s="165">
        <v>2.09</v>
      </c>
      <c r="G400" s="165">
        <v>4.48</v>
      </c>
      <c r="H400" s="165">
        <v>31.13</v>
      </c>
      <c r="I400" s="176">
        <v>1391</v>
      </c>
      <c r="J400" s="36">
        <v>31.13</v>
      </c>
      <c r="K400" s="176">
        <v>1391</v>
      </c>
      <c r="L400" s="177">
        <v>0.02238</v>
      </c>
      <c r="M400" s="165">
        <v>205.8</v>
      </c>
      <c r="N400" s="53">
        <v>4.34</v>
      </c>
      <c r="O400" s="36">
        <v>1342.8</v>
      </c>
      <c r="P400" s="56">
        <v>260.4</v>
      </c>
      <c r="R400" s="164"/>
      <c r="S400" s="164"/>
    </row>
    <row r="401" spans="1:19" ht="12.75" customHeight="1">
      <c r="A401" s="381"/>
      <c r="B401" s="331" t="s">
        <v>893</v>
      </c>
      <c r="C401" s="35">
        <v>49</v>
      </c>
      <c r="D401" s="35">
        <v>1990</v>
      </c>
      <c r="E401" s="165">
        <v>73.842981</v>
      </c>
      <c r="F401" s="165">
        <v>5.212981</v>
      </c>
      <c r="G401" s="165">
        <v>7.84</v>
      </c>
      <c r="H401" s="165">
        <v>60.79</v>
      </c>
      <c r="I401" s="176">
        <v>2708.77</v>
      </c>
      <c r="J401" s="165">
        <v>60.790019</v>
      </c>
      <c r="K401" s="176">
        <v>2708.77</v>
      </c>
      <c r="L401" s="177">
        <v>0.022441927147746024</v>
      </c>
      <c r="M401" s="165">
        <v>261.5</v>
      </c>
      <c r="N401" s="165">
        <v>6.3967347045577885</v>
      </c>
      <c r="O401" s="53">
        <f>L401*60*1000</f>
        <v>1346.5156288647615</v>
      </c>
      <c r="P401" s="56">
        <f>N401*60</f>
        <v>383.8040822734673</v>
      </c>
      <c r="R401" s="164"/>
      <c r="S401" s="164"/>
    </row>
    <row r="402" spans="1:19" ht="12.75" customHeight="1">
      <c r="A402" s="381"/>
      <c r="B402" s="331" t="s">
        <v>643</v>
      </c>
      <c r="C402" s="35">
        <v>10</v>
      </c>
      <c r="D402" s="35" t="s">
        <v>10</v>
      </c>
      <c r="E402" s="53">
        <v>18.173</v>
      </c>
      <c r="F402" s="53">
        <v>0.714</v>
      </c>
      <c r="G402" s="53">
        <v>1.6</v>
      </c>
      <c r="H402" s="53">
        <v>15.859</v>
      </c>
      <c r="I402" s="53"/>
      <c r="J402" s="53">
        <v>15.859</v>
      </c>
      <c r="K402" s="54">
        <v>705.87</v>
      </c>
      <c r="L402" s="55">
        <v>0.02247</v>
      </c>
      <c r="M402" s="53">
        <v>249.17</v>
      </c>
      <c r="N402" s="53">
        <v>5.6</v>
      </c>
      <c r="O402" s="53">
        <v>1348.1999999999998</v>
      </c>
      <c r="P402" s="56">
        <v>335.93099399999994</v>
      </c>
      <c r="Q402" s="6"/>
      <c r="R402" s="164"/>
      <c r="S402" s="164"/>
    </row>
    <row r="403" spans="1:19" ht="12.75" customHeight="1">
      <c r="A403" s="381"/>
      <c r="B403" s="331" t="s">
        <v>700</v>
      </c>
      <c r="C403" s="35">
        <v>20</v>
      </c>
      <c r="D403" s="35">
        <v>1976</v>
      </c>
      <c r="E403" s="165">
        <v>26.486</v>
      </c>
      <c r="F403" s="165">
        <v>2.011</v>
      </c>
      <c r="G403" s="165">
        <v>3.2</v>
      </c>
      <c r="H403" s="165">
        <v>21.275</v>
      </c>
      <c r="I403" s="176">
        <v>946.47</v>
      </c>
      <c r="J403" s="36">
        <v>21.275</v>
      </c>
      <c r="K403" s="176">
        <v>946.47</v>
      </c>
      <c r="L403" s="177">
        <v>0.02248</v>
      </c>
      <c r="M403" s="165">
        <v>265.524</v>
      </c>
      <c r="N403" s="53">
        <v>5.97</v>
      </c>
      <c r="O403" s="53">
        <v>1348.8</v>
      </c>
      <c r="P403" s="56">
        <v>358.2</v>
      </c>
      <c r="Q403" s="6"/>
      <c r="R403" s="164"/>
      <c r="S403" s="164"/>
    </row>
    <row r="404" spans="1:19" ht="12.75" customHeight="1">
      <c r="A404" s="381"/>
      <c r="B404" s="331" t="s">
        <v>421</v>
      </c>
      <c r="C404" s="35">
        <v>45</v>
      </c>
      <c r="D404" s="35" t="s">
        <v>56</v>
      </c>
      <c r="E404" s="36">
        <v>63.01</v>
      </c>
      <c r="F404" s="36">
        <v>3.98</v>
      </c>
      <c r="G404" s="36">
        <v>7.2</v>
      </c>
      <c r="H404" s="36">
        <v>51.83</v>
      </c>
      <c r="I404" s="175">
        <v>2302</v>
      </c>
      <c r="J404" s="36">
        <v>51.83</v>
      </c>
      <c r="K404" s="175">
        <v>2302</v>
      </c>
      <c r="L404" s="38">
        <v>0.0225</v>
      </c>
      <c r="M404" s="36">
        <v>200.3</v>
      </c>
      <c r="N404" s="36">
        <v>4.51</v>
      </c>
      <c r="O404" s="36">
        <v>1349.9999999999998</v>
      </c>
      <c r="P404" s="169">
        <v>270.59999999999997</v>
      </c>
      <c r="R404" s="164"/>
      <c r="S404" s="164"/>
    </row>
    <row r="405" spans="1:19" ht="12.75" customHeight="1">
      <c r="A405" s="381"/>
      <c r="B405" s="331" t="s">
        <v>572</v>
      </c>
      <c r="C405" s="35">
        <v>80</v>
      </c>
      <c r="D405" s="35" t="s">
        <v>10</v>
      </c>
      <c r="E405" s="53">
        <v>105.69999999999999</v>
      </c>
      <c r="F405" s="53">
        <v>5.8</v>
      </c>
      <c r="G405" s="53">
        <v>11.6</v>
      </c>
      <c r="H405" s="53">
        <v>88.3</v>
      </c>
      <c r="I405" s="54">
        <v>3898.3</v>
      </c>
      <c r="J405" s="53">
        <v>77.4</v>
      </c>
      <c r="K405" s="54">
        <v>3435.94</v>
      </c>
      <c r="L405" s="55">
        <v>0.022526586610941986</v>
      </c>
      <c r="M405" s="53">
        <v>186.5</v>
      </c>
      <c r="N405" s="53">
        <v>4.20120840294068</v>
      </c>
      <c r="O405" s="165">
        <v>1351.5951966565192</v>
      </c>
      <c r="P405" s="56">
        <v>252.07250417644082</v>
      </c>
      <c r="R405" s="164"/>
      <c r="S405" s="164"/>
    </row>
    <row r="406" spans="1:19" ht="13.5" customHeight="1">
      <c r="A406" s="381"/>
      <c r="B406" s="331" t="s">
        <v>573</v>
      </c>
      <c r="C406" s="35">
        <v>75</v>
      </c>
      <c r="D406" s="35" t="s">
        <v>10</v>
      </c>
      <c r="E406" s="53">
        <v>106.2</v>
      </c>
      <c r="F406" s="53">
        <v>5.7</v>
      </c>
      <c r="G406" s="53">
        <v>11</v>
      </c>
      <c r="H406" s="53">
        <v>89.5</v>
      </c>
      <c r="I406" s="54">
        <v>3898.82</v>
      </c>
      <c r="J406" s="53">
        <v>88</v>
      </c>
      <c r="K406" s="54">
        <v>3898.82</v>
      </c>
      <c r="L406" s="55">
        <v>0.022570931717801796</v>
      </c>
      <c r="M406" s="53">
        <v>186.5</v>
      </c>
      <c r="N406" s="53">
        <v>4.209478765370035</v>
      </c>
      <c r="O406" s="165">
        <v>1354.2559030681077</v>
      </c>
      <c r="P406" s="56">
        <v>252.56872592220208</v>
      </c>
      <c r="R406" s="164"/>
      <c r="S406" s="164"/>
    </row>
    <row r="407" spans="1:19" ht="12.75" customHeight="1">
      <c r="A407" s="381"/>
      <c r="B407" s="331" t="s">
        <v>683</v>
      </c>
      <c r="C407" s="419">
        <v>40</v>
      </c>
      <c r="D407" s="419">
        <v>1990</v>
      </c>
      <c r="E407" s="165">
        <v>62</v>
      </c>
      <c r="F407" s="165">
        <v>4.2</v>
      </c>
      <c r="G407" s="165">
        <v>6.4</v>
      </c>
      <c r="H407" s="165">
        <v>51.4</v>
      </c>
      <c r="I407" s="176">
        <v>2277.3</v>
      </c>
      <c r="J407" s="36">
        <v>51.4</v>
      </c>
      <c r="K407" s="54">
        <v>2277.3</v>
      </c>
      <c r="L407" s="55">
        <v>0.02259</v>
      </c>
      <c r="M407" s="53">
        <v>192.5</v>
      </c>
      <c r="N407" s="53">
        <v>4.35</v>
      </c>
      <c r="O407" s="53">
        <v>1355.3999999999999</v>
      </c>
      <c r="P407" s="56">
        <v>261</v>
      </c>
      <c r="Q407" s="6"/>
      <c r="R407" s="164"/>
      <c r="S407" s="164"/>
    </row>
    <row r="408" spans="1:19" ht="13.5" customHeight="1">
      <c r="A408" s="381"/>
      <c r="B408" s="331" t="s">
        <v>532</v>
      </c>
      <c r="C408" s="35">
        <v>60</v>
      </c>
      <c r="D408" s="35">
        <v>1968</v>
      </c>
      <c r="E408" s="53">
        <v>75.9</v>
      </c>
      <c r="F408" s="53">
        <v>4.4</v>
      </c>
      <c r="G408" s="53">
        <v>9.6</v>
      </c>
      <c r="H408" s="53">
        <v>61.9</v>
      </c>
      <c r="I408" s="54">
        <v>2726.22</v>
      </c>
      <c r="J408" s="53">
        <v>61.9</v>
      </c>
      <c r="K408" s="54">
        <v>2726.22</v>
      </c>
      <c r="L408" s="55">
        <v>0.022705</v>
      </c>
      <c r="M408" s="53">
        <v>226.284</v>
      </c>
      <c r="N408" s="53">
        <v>5.17</v>
      </c>
      <c r="O408" s="53">
        <v>1362.3</v>
      </c>
      <c r="P408" s="56">
        <v>310.2</v>
      </c>
      <c r="R408" s="164"/>
      <c r="S408" s="164"/>
    </row>
    <row r="409" spans="1:19" ht="12.75" customHeight="1">
      <c r="A409" s="381"/>
      <c r="B409" s="331" t="s">
        <v>644</v>
      </c>
      <c r="C409" s="35">
        <v>24</v>
      </c>
      <c r="D409" s="35" t="s">
        <v>10</v>
      </c>
      <c r="E409" s="53">
        <v>29.806</v>
      </c>
      <c r="F409" s="53">
        <v>1.585</v>
      </c>
      <c r="G409" s="53">
        <v>3.84</v>
      </c>
      <c r="H409" s="53">
        <v>24.381</v>
      </c>
      <c r="I409" s="53"/>
      <c r="J409" s="53">
        <v>24.381</v>
      </c>
      <c r="K409" s="54">
        <v>1073.73</v>
      </c>
      <c r="L409" s="55">
        <v>0.02271</v>
      </c>
      <c r="M409" s="53">
        <v>249.17</v>
      </c>
      <c r="N409" s="53">
        <v>5.66</v>
      </c>
      <c r="O409" s="53">
        <v>1362.6000000000001</v>
      </c>
      <c r="P409" s="56">
        <v>339.519042</v>
      </c>
      <c r="Q409" s="6"/>
      <c r="R409" s="164"/>
      <c r="S409" s="164"/>
    </row>
    <row r="410" spans="1:19" ht="12.75">
      <c r="A410" s="381"/>
      <c r="B410" s="331" t="s">
        <v>645</v>
      </c>
      <c r="C410" s="35">
        <v>55</v>
      </c>
      <c r="D410" s="35" t="s">
        <v>10</v>
      </c>
      <c r="E410" s="53">
        <v>69.196</v>
      </c>
      <c r="F410" s="53">
        <v>4.182</v>
      </c>
      <c r="G410" s="53">
        <v>8.8</v>
      </c>
      <c r="H410" s="53">
        <v>56.214</v>
      </c>
      <c r="I410" s="53"/>
      <c r="J410" s="53">
        <v>56.214</v>
      </c>
      <c r="K410" s="54">
        <v>2472.96</v>
      </c>
      <c r="L410" s="55">
        <v>0.02273</v>
      </c>
      <c r="M410" s="53">
        <v>249.17</v>
      </c>
      <c r="N410" s="53">
        <v>5.66</v>
      </c>
      <c r="O410" s="53">
        <v>1363.8</v>
      </c>
      <c r="P410" s="56">
        <v>339.818046</v>
      </c>
      <c r="Q410" s="6"/>
      <c r="R410" s="164"/>
      <c r="S410" s="164"/>
    </row>
    <row r="411" spans="1:19" ht="12.75">
      <c r="A411" s="381"/>
      <c r="B411" s="331" t="s">
        <v>574</v>
      </c>
      <c r="C411" s="35">
        <v>45</v>
      </c>
      <c r="D411" s="35" t="s">
        <v>10</v>
      </c>
      <c r="E411" s="53">
        <v>63.3</v>
      </c>
      <c r="F411" s="53">
        <v>3.3</v>
      </c>
      <c r="G411" s="53">
        <v>6.6</v>
      </c>
      <c r="H411" s="53">
        <v>53.4</v>
      </c>
      <c r="I411" s="54">
        <v>2336.24</v>
      </c>
      <c r="J411" s="53">
        <v>53.4</v>
      </c>
      <c r="K411" s="54">
        <v>2336.24</v>
      </c>
      <c r="L411" s="55">
        <v>0.0228572406944492</v>
      </c>
      <c r="M411" s="53">
        <v>186.5</v>
      </c>
      <c r="N411" s="53">
        <v>4.262875389514776</v>
      </c>
      <c r="O411" s="165">
        <v>1371.434441666952</v>
      </c>
      <c r="P411" s="56">
        <v>255.77252337088655</v>
      </c>
      <c r="R411" s="164"/>
      <c r="S411" s="164"/>
    </row>
    <row r="412" spans="1:19" ht="12.75">
      <c r="A412" s="381"/>
      <c r="B412" s="331" t="s">
        <v>422</v>
      </c>
      <c r="C412" s="35">
        <v>54</v>
      </c>
      <c r="D412" s="35" t="s">
        <v>56</v>
      </c>
      <c r="E412" s="36">
        <v>83.75</v>
      </c>
      <c r="F412" s="36">
        <v>6.68</v>
      </c>
      <c r="G412" s="36">
        <v>8.49</v>
      </c>
      <c r="H412" s="36">
        <v>68.58</v>
      </c>
      <c r="I412" s="175">
        <v>3001</v>
      </c>
      <c r="J412" s="36">
        <v>68.58</v>
      </c>
      <c r="K412" s="175">
        <v>3001</v>
      </c>
      <c r="L412" s="38">
        <v>0.0229</v>
      </c>
      <c r="M412" s="36">
        <v>200.3</v>
      </c>
      <c r="N412" s="36">
        <v>4.58</v>
      </c>
      <c r="O412" s="36">
        <v>1374</v>
      </c>
      <c r="P412" s="169">
        <v>274.8</v>
      </c>
      <c r="R412" s="164"/>
      <c r="S412" s="164"/>
    </row>
    <row r="413" spans="1:19" ht="13.5" thickBot="1">
      <c r="A413" s="382"/>
      <c r="B413" s="387" t="s">
        <v>701</v>
      </c>
      <c r="C413" s="57">
        <v>40</v>
      </c>
      <c r="D413" s="57">
        <v>1991</v>
      </c>
      <c r="E413" s="172">
        <v>61.928</v>
      </c>
      <c r="F413" s="172">
        <v>3.56</v>
      </c>
      <c r="G413" s="172">
        <v>6.4</v>
      </c>
      <c r="H413" s="172">
        <v>51.968</v>
      </c>
      <c r="I413" s="200">
        <v>2268.53</v>
      </c>
      <c r="J413" s="170">
        <v>51.968</v>
      </c>
      <c r="K413" s="200">
        <v>2268.53</v>
      </c>
      <c r="L413" s="201">
        <v>0.02291</v>
      </c>
      <c r="M413" s="172">
        <v>265.524</v>
      </c>
      <c r="N413" s="58">
        <v>6.08</v>
      </c>
      <c r="O413" s="58">
        <v>1374.6000000000001</v>
      </c>
      <c r="P413" s="61">
        <v>364.8</v>
      </c>
      <c r="Q413" s="6"/>
      <c r="R413" s="164"/>
      <c r="S413" s="164"/>
    </row>
    <row r="414" spans="1:19" ht="12.75">
      <c r="A414" s="383" t="s">
        <v>27</v>
      </c>
      <c r="B414" s="386" t="s">
        <v>702</v>
      </c>
      <c r="C414" s="31">
        <v>8</v>
      </c>
      <c r="D414" s="31">
        <v>1978</v>
      </c>
      <c r="E414" s="167">
        <v>8.117</v>
      </c>
      <c r="F414" s="167">
        <v>0.184</v>
      </c>
      <c r="G414" s="167">
        <v>0.64</v>
      </c>
      <c r="H414" s="167">
        <v>7.293</v>
      </c>
      <c r="I414" s="180">
        <v>571.25</v>
      </c>
      <c r="J414" s="32">
        <v>6.564</v>
      </c>
      <c r="K414" s="180">
        <v>286.04</v>
      </c>
      <c r="L414" s="181">
        <v>0.02295</v>
      </c>
      <c r="M414" s="167">
        <v>265.524</v>
      </c>
      <c r="N414" s="49">
        <v>6.09</v>
      </c>
      <c r="O414" s="49">
        <v>1377</v>
      </c>
      <c r="P414" s="52">
        <v>365.4</v>
      </c>
      <c r="Q414" s="6"/>
      <c r="R414" s="164"/>
      <c r="S414" s="164"/>
    </row>
    <row r="415" spans="1:19" ht="12.75">
      <c r="A415" s="384"/>
      <c r="B415" s="331" t="s">
        <v>894</v>
      </c>
      <c r="C415" s="35">
        <v>26</v>
      </c>
      <c r="D415" s="35">
        <v>1978</v>
      </c>
      <c r="E415" s="165">
        <v>37.56</v>
      </c>
      <c r="F415" s="165">
        <v>3.222</v>
      </c>
      <c r="G415" s="165">
        <v>3.785</v>
      </c>
      <c r="H415" s="165">
        <v>30.553</v>
      </c>
      <c r="I415" s="176">
        <v>1331.23</v>
      </c>
      <c r="J415" s="165">
        <v>30.553</v>
      </c>
      <c r="K415" s="176">
        <v>1331.23</v>
      </c>
      <c r="L415" s="177">
        <v>0.02295095513172029</v>
      </c>
      <c r="M415" s="165">
        <v>261.5</v>
      </c>
      <c r="N415" s="165">
        <v>6.541825495969893</v>
      </c>
      <c r="O415" s="53">
        <f>L415*60*1000</f>
        <v>1377.0573079032174</v>
      </c>
      <c r="P415" s="56">
        <f>N415*60</f>
        <v>392.5095297581936</v>
      </c>
      <c r="R415" s="164"/>
      <c r="S415" s="164"/>
    </row>
    <row r="416" spans="1:19" ht="22.5">
      <c r="A416" s="384"/>
      <c r="B416" s="333" t="s">
        <v>436</v>
      </c>
      <c r="C416" s="35">
        <v>23</v>
      </c>
      <c r="D416" s="35" t="s">
        <v>56</v>
      </c>
      <c r="E416" s="36">
        <v>37.69</v>
      </c>
      <c r="F416" s="36">
        <v>1.33</v>
      </c>
      <c r="G416" s="36">
        <v>0.23</v>
      </c>
      <c r="H416" s="36">
        <v>36.13</v>
      </c>
      <c r="I416" s="175">
        <v>1196</v>
      </c>
      <c r="J416" s="36">
        <v>36.13</v>
      </c>
      <c r="K416" s="175">
        <v>1196</v>
      </c>
      <c r="L416" s="38">
        <v>0.02302</v>
      </c>
      <c r="M416" s="36">
        <v>200.3</v>
      </c>
      <c r="N416" s="36">
        <v>6.05</v>
      </c>
      <c r="O416" s="36">
        <v>1381.2</v>
      </c>
      <c r="P416" s="169">
        <v>363</v>
      </c>
      <c r="R416" s="164"/>
      <c r="S416" s="164"/>
    </row>
    <row r="417" spans="1:19" ht="12.75">
      <c r="A417" s="384"/>
      <c r="B417" s="340" t="s">
        <v>575</v>
      </c>
      <c r="C417" s="35">
        <v>60</v>
      </c>
      <c r="D417" s="35" t="s">
        <v>10</v>
      </c>
      <c r="E417" s="53">
        <v>68.1</v>
      </c>
      <c r="F417" s="53">
        <v>3.9</v>
      </c>
      <c r="G417" s="53">
        <v>8.8</v>
      </c>
      <c r="H417" s="53">
        <v>55.4</v>
      </c>
      <c r="I417" s="54">
        <v>2404.54</v>
      </c>
      <c r="J417" s="53">
        <v>55.4</v>
      </c>
      <c r="K417" s="54">
        <v>2404.54</v>
      </c>
      <c r="L417" s="55">
        <v>0.023039749806615818</v>
      </c>
      <c r="M417" s="53">
        <v>186.5</v>
      </c>
      <c r="N417" s="53">
        <v>4.29691333893385</v>
      </c>
      <c r="O417" s="165">
        <v>1382.384988396949</v>
      </c>
      <c r="P417" s="56">
        <v>257.814800336031</v>
      </c>
      <c r="R417" s="164"/>
      <c r="S417" s="164"/>
    </row>
    <row r="418" spans="1:19" ht="13.5" customHeight="1">
      <c r="A418" s="384"/>
      <c r="B418" s="331" t="s">
        <v>203</v>
      </c>
      <c r="C418" s="35">
        <v>57</v>
      </c>
      <c r="D418" s="35">
        <v>1982</v>
      </c>
      <c r="E418" s="36">
        <v>96.32</v>
      </c>
      <c r="F418" s="36">
        <v>7.36</v>
      </c>
      <c r="G418" s="36">
        <v>8.64</v>
      </c>
      <c r="H418" s="36">
        <v>80.32</v>
      </c>
      <c r="I418" s="37">
        <v>3486</v>
      </c>
      <c r="J418" s="36">
        <v>80.32</v>
      </c>
      <c r="K418" s="37">
        <v>3486</v>
      </c>
      <c r="L418" s="38">
        <v>0.02304073436603557</v>
      </c>
      <c r="M418" s="36">
        <v>255.93200000000004</v>
      </c>
      <c r="N418" s="36">
        <v>5.896861227768216</v>
      </c>
      <c r="O418" s="165">
        <v>1382.4440619621341</v>
      </c>
      <c r="P418" s="169">
        <v>353.811673666093</v>
      </c>
      <c r="R418" s="164"/>
      <c r="S418" s="164"/>
    </row>
    <row r="419" spans="1:19" ht="12.75" customHeight="1">
      <c r="A419" s="384"/>
      <c r="B419" s="331" t="s">
        <v>703</v>
      </c>
      <c r="C419" s="35">
        <v>42</v>
      </c>
      <c r="D419" s="35">
        <v>1981</v>
      </c>
      <c r="E419" s="165">
        <v>52.109</v>
      </c>
      <c r="F419" s="165">
        <v>3.533</v>
      </c>
      <c r="G419" s="165">
        <v>1.68</v>
      </c>
      <c r="H419" s="165">
        <v>46.896</v>
      </c>
      <c r="I419" s="176">
        <v>2053.28</v>
      </c>
      <c r="J419" s="36">
        <v>40.273</v>
      </c>
      <c r="K419" s="176">
        <v>1743.66</v>
      </c>
      <c r="L419" s="177">
        <v>0.0231</v>
      </c>
      <c r="M419" s="165">
        <v>265.524</v>
      </c>
      <c r="N419" s="53">
        <v>6.13</v>
      </c>
      <c r="O419" s="53">
        <v>1386</v>
      </c>
      <c r="P419" s="56">
        <v>367.8</v>
      </c>
      <c r="Q419" s="6"/>
      <c r="R419" s="164"/>
      <c r="S419" s="164"/>
    </row>
    <row r="420" spans="1:19" ht="12.75">
      <c r="A420" s="384"/>
      <c r="B420" s="331" t="s">
        <v>704</v>
      </c>
      <c r="C420" s="35">
        <v>45</v>
      </c>
      <c r="D420" s="35">
        <v>1976</v>
      </c>
      <c r="E420" s="165">
        <v>65.109</v>
      </c>
      <c r="F420" s="165">
        <v>4.064</v>
      </c>
      <c r="G420" s="165">
        <v>7.2</v>
      </c>
      <c r="H420" s="165">
        <v>53.845</v>
      </c>
      <c r="I420" s="176">
        <v>2321.8</v>
      </c>
      <c r="J420" s="36">
        <v>53.845</v>
      </c>
      <c r="K420" s="176">
        <v>2321.8</v>
      </c>
      <c r="L420" s="177">
        <v>0.02319</v>
      </c>
      <c r="M420" s="165">
        <v>265.524</v>
      </c>
      <c r="N420" s="53">
        <v>6.16</v>
      </c>
      <c r="O420" s="53">
        <v>1391.3999999999999</v>
      </c>
      <c r="P420" s="56">
        <v>369.6</v>
      </c>
      <c r="Q420" s="6"/>
      <c r="R420" s="164"/>
      <c r="S420" s="164"/>
    </row>
    <row r="421" spans="1:19" ht="12.75">
      <c r="A421" s="384"/>
      <c r="B421" s="331" t="s">
        <v>423</v>
      </c>
      <c r="C421" s="35">
        <v>50</v>
      </c>
      <c r="D421" s="35" t="s">
        <v>56</v>
      </c>
      <c r="E421" s="36">
        <v>53.92</v>
      </c>
      <c r="F421" s="36">
        <v>2.96</v>
      </c>
      <c r="G421" s="36">
        <v>8</v>
      </c>
      <c r="H421" s="36">
        <v>42.96</v>
      </c>
      <c r="I421" s="175">
        <v>1853</v>
      </c>
      <c r="J421" s="36">
        <v>42.96</v>
      </c>
      <c r="K421" s="175">
        <v>1853</v>
      </c>
      <c r="L421" s="38">
        <v>0.0232</v>
      </c>
      <c r="M421" s="36">
        <v>200.3</v>
      </c>
      <c r="N421" s="36">
        <v>4.64</v>
      </c>
      <c r="O421" s="36">
        <v>1392</v>
      </c>
      <c r="P421" s="169">
        <v>278.4</v>
      </c>
      <c r="R421" s="164"/>
      <c r="S421" s="164"/>
    </row>
    <row r="422" spans="1:19" ht="12.75">
      <c r="A422" s="384"/>
      <c r="B422" s="340" t="s">
        <v>576</v>
      </c>
      <c r="C422" s="35">
        <v>45</v>
      </c>
      <c r="D422" s="35" t="s">
        <v>10</v>
      </c>
      <c r="E422" s="53">
        <v>64.8</v>
      </c>
      <c r="F422" s="53">
        <v>4.8</v>
      </c>
      <c r="G422" s="53">
        <v>6.6</v>
      </c>
      <c r="H422" s="53">
        <v>53.4</v>
      </c>
      <c r="I422" s="54">
        <v>2285.72</v>
      </c>
      <c r="J422" s="53">
        <v>53.4</v>
      </c>
      <c r="K422" s="54">
        <v>2285.7</v>
      </c>
      <c r="L422" s="55">
        <v>0.023362646016537605</v>
      </c>
      <c r="M422" s="53">
        <v>186.5</v>
      </c>
      <c r="N422" s="53">
        <v>4.357133482084263</v>
      </c>
      <c r="O422" s="165">
        <v>1401.7587609922564</v>
      </c>
      <c r="P422" s="56">
        <v>261.42800892505585</v>
      </c>
      <c r="R422" s="164"/>
      <c r="S422" s="164"/>
    </row>
    <row r="423" spans="1:25" ht="12.75">
      <c r="A423" s="384"/>
      <c r="B423" s="341" t="s">
        <v>34</v>
      </c>
      <c r="C423" s="186"/>
      <c r="D423" s="186"/>
      <c r="E423" s="187">
        <v>31.059</v>
      </c>
      <c r="F423" s="187">
        <v>0</v>
      </c>
      <c r="G423" s="187">
        <v>0</v>
      </c>
      <c r="H423" s="187">
        <v>31.059</v>
      </c>
      <c r="I423" s="188"/>
      <c r="J423" s="187">
        <v>31.059</v>
      </c>
      <c r="K423" s="188">
        <v>1319.16</v>
      </c>
      <c r="L423" s="189">
        <v>0.023544528336213955</v>
      </c>
      <c r="M423" s="187">
        <v>245.8</v>
      </c>
      <c r="N423" s="187">
        <v>5.7872450650413905</v>
      </c>
      <c r="O423" s="185">
        <v>1412.6717001728373</v>
      </c>
      <c r="P423" s="194">
        <v>347.23470390248343</v>
      </c>
      <c r="Q423" s="184"/>
      <c r="R423" s="164"/>
      <c r="S423" s="164"/>
      <c r="T423" s="183"/>
      <c r="U423" s="183"/>
      <c r="V423" s="183"/>
      <c r="W423" s="183"/>
      <c r="X423" s="183"/>
      <c r="Y423" s="183"/>
    </row>
    <row r="424" spans="1:19" ht="22.5">
      <c r="A424" s="384"/>
      <c r="B424" s="333" t="s">
        <v>895</v>
      </c>
      <c r="C424" s="35">
        <v>25</v>
      </c>
      <c r="D424" s="35">
        <v>1983</v>
      </c>
      <c r="E424" s="165">
        <v>60.82</v>
      </c>
      <c r="F424" s="165">
        <v>5.4774</v>
      </c>
      <c r="G424" s="165">
        <v>5.76</v>
      </c>
      <c r="H424" s="165">
        <v>49.5826</v>
      </c>
      <c r="I424" s="176">
        <v>2102.17</v>
      </c>
      <c r="J424" s="165">
        <v>49.5826</v>
      </c>
      <c r="K424" s="176">
        <v>2102.17</v>
      </c>
      <c r="L424" s="177">
        <v>0.02358638930248267</v>
      </c>
      <c r="M424" s="165">
        <v>261.5</v>
      </c>
      <c r="N424" s="165">
        <v>6.722946474833148</v>
      </c>
      <c r="O424" s="53">
        <f>L424*60*1000</f>
        <v>1415.1833581489602</v>
      </c>
      <c r="P424" s="56">
        <f>N424*60</f>
        <v>403.3767884899889</v>
      </c>
      <c r="R424" s="164"/>
      <c r="S424" s="164"/>
    </row>
    <row r="425" spans="1:19" ht="12.75">
      <c r="A425" s="384"/>
      <c r="B425" s="331" t="s">
        <v>424</v>
      </c>
      <c r="C425" s="35">
        <v>45</v>
      </c>
      <c r="D425" s="35" t="s">
        <v>56</v>
      </c>
      <c r="E425" s="36">
        <v>65.02</v>
      </c>
      <c r="F425" s="36">
        <v>2.96</v>
      </c>
      <c r="G425" s="36">
        <v>7.2</v>
      </c>
      <c r="H425" s="36">
        <v>54.86</v>
      </c>
      <c r="I425" s="175">
        <v>2325</v>
      </c>
      <c r="J425" s="36">
        <v>54.86</v>
      </c>
      <c r="K425" s="175">
        <v>2325</v>
      </c>
      <c r="L425" s="38">
        <v>0.0236</v>
      </c>
      <c r="M425" s="36">
        <v>200.3</v>
      </c>
      <c r="N425" s="36">
        <v>4.73</v>
      </c>
      <c r="O425" s="36">
        <v>1416</v>
      </c>
      <c r="P425" s="169">
        <v>283.8</v>
      </c>
      <c r="R425" s="164"/>
      <c r="S425" s="164"/>
    </row>
    <row r="426" spans="1:19" ht="12.75">
      <c r="A426" s="384"/>
      <c r="B426" s="331" t="s">
        <v>896</v>
      </c>
      <c r="C426" s="35">
        <v>13</v>
      </c>
      <c r="D426" s="35">
        <v>1980</v>
      </c>
      <c r="E426" s="165">
        <v>16.21</v>
      </c>
      <c r="F426" s="165">
        <v>0.537</v>
      </c>
      <c r="G426" s="165">
        <v>1.675</v>
      </c>
      <c r="H426" s="165">
        <v>13.998</v>
      </c>
      <c r="I426" s="176">
        <v>710.32</v>
      </c>
      <c r="J426" s="36">
        <v>13.44</v>
      </c>
      <c r="K426" s="176">
        <v>569.21</v>
      </c>
      <c r="L426" s="177">
        <v>0.023611672317773755</v>
      </c>
      <c r="M426" s="165">
        <v>261.5</v>
      </c>
      <c r="N426" s="53">
        <v>6.730153019096643</v>
      </c>
      <c r="O426" s="53">
        <f>L426*60*1000</f>
        <v>1416.7003390664252</v>
      </c>
      <c r="P426" s="56">
        <f>N426*60</f>
        <v>403.80918114579856</v>
      </c>
      <c r="R426" s="164"/>
      <c r="S426" s="164"/>
    </row>
    <row r="427" spans="1:19" ht="12.75">
      <c r="A427" s="384"/>
      <c r="B427" s="331" t="s">
        <v>684</v>
      </c>
      <c r="C427" s="419">
        <v>30</v>
      </c>
      <c r="D427" s="419">
        <v>1992</v>
      </c>
      <c r="E427" s="165">
        <v>47.2</v>
      </c>
      <c r="F427" s="165">
        <v>4.1</v>
      </c>
      <c r="G427" s="165">
        <v>4.8</v>
      </c>
      <c r="H427" s="165">
        <v>38.3</v>
      </c>
      <c r="I427" s="176">
        <v>1614</v>
      </c>
      <c r="J427" s="36">
        <v>38.3</v>
      </c>
      <c r="K427" s="54">
        <v>1614</v>
      </c>
      <c r="L427" s="55">
        <v>0.02372</v>
      </c>
      <c r="M427" s="53">
        <v>192.5</v>
      </c>
      <c r="N427" s="53">
        <v>4.57</v>
      </c>
      <c r="O427" s="53">
        <v>1423.2</v>
      </c>
      <c r="P427" s="56">
        <v>274.20000000000005</v>
      </c>
      <c r="Q427" s="6"/>
      <c r="R427" s="164"/>
      <c r="S427" s="164"/>
    </row>
    <row r="428" spans="1:19" ht="12.75">
      <c r="A428" s="384"/>
      <c r="B428" s="331" t="s">
        <v>705</v>
      </c>
      <c r="C428" s="35">
        <v>40</v>
      </c>
      <c r="D428" s="35">
        <v>1989</v>
      </c>
      <c r="E428" s="165">
        <v>64.973</v>
      </c>
      <c r="F428" s="165">
        <v>4.709</v>
      </c>
      <c r="G428" s="165">
        <v>6.24</v>
      </c>
      <c r="H428" s="165">
        <v>54.024</v>
      </c>
      <c r="I428" s="176">
        <v>2281.2</v>
      </c>
      <c r="J428" s="36">
        <v>52.258</v>
      </c>
      <c r="K428" s="176">
        <v>2203.36</v>
      </c>
      <c r="L428" s="177">
        <v>0.02372</v>
      </c>
      <c r="M428" s="165">
        <v>265.524</v>
      </c>
      <c r="N428" s="53">
        <v>6.3</v>
      </c>
      <c r="O428" s="53">
        <v>1423.2</v>
      </c>
      <c r="P428" s="56">
        <v>378</v>
      </c>
      <c r="Q428" s="6"/>
      <c r="R428" s="164"/>
      <c r="S428" s="164"/>
    </row>
    <row r="429" spans="1:19" ht="22.5" customHeight="1">
      <c r="A429" s="384"/>
      <c r="B429" s="342" t="s">
        <v>552</v>
      </c>
      <c r="C429" s="35">
        <v>20</v>
      </c>
      <c r="D429" s="35">
        <v>1970</v>
      </c>
      <c r="E429" s="53">
        <v>22.929</v>
      </c>
      <c r="F429" s="53">
        <v>0</v>
      </c>
      <c r="G429" s="53">
        <v>0</v>
      </c>
      <c r="H429" s="53">
        <v>22.929</v>
      </c>
      <c r="I429" s="54">
        <v>964.95</v>
      </c>
      <c r="J429" s="53">
        <v>22.929</v>
      </c>
      <c r="K429" s="54">
        <v>964.95</v>
      </c>
      <c r="L429" s="55">
        <v>0.023761852945748483</v>
      </c>
      <c r="M429" s="53">
        <v>209.93</v>
      </c>
      <c r="N429" s="53">
        <v>4.988325788900979</v>
      </c>
      <c r="O429" s="53">
        <f>SUM(L429*60*1000)</f>
        <v>1425.711176744909</v>
      </c>
      <c r="P429" s="56">
        <v>299.29954733405873</v>
      </c>
      <c r="R429" s="164"/>
      <c r="S429" s="164"/>
    </row>
    <row r="430" spans="1:19" ht="12.75">
      <c r="A430" s="384"/>
      <c r="B430" s="331" t="s">
        <v>307</v>
      </c>
      <c r="C430" s="35">
        <v>72</v>
      </c>
      <c r="D430" s="35">
        <v>1989</v>
      </c>
      <c r="E430" s="36">
        <v>132.57</v>
      </c>
      <c r="F430" s="36">
        <v>10.49</v>
      </c>
      <c r="G430" s="36">
        <v>9.94</v>
      </c>
      <c r="H430" s="36">
        <v>112.14</v>
      </c>
      <c r="I430" s="175">
        <v>4717.62</v>
      </c>
      <c r="J430" s="36">
        <v>112.14</v>
      </c>
      <c r="K430" s="175">
        <v>4717.62</v>
      </c>
      <c r="L430" s="38">
        <v>0.02377</v>
      </c>
      <c r="M430" s="36">
        <v>211.5</v>
      </c>
      <c r="N430" s="36">
        <v>4.9917</v>
      </c>
      <c r="O430" s="165">
        <v>1426.2</v>
      </c>
      <c r="P430" s="169">
        <v>299.502</v>
      </c>
      <c r="R430" s="164"/>
      <c r="S430" s="164"/>
    </row>
    <row r="431" spans="1:19" ht="12.75">
      <c r="A431" s="384"/>
      <c r="B431" s="331" t="s">
        <v>386</v>
      </c>
      <c r="C431" s="35">
        <v>15</v>
      </c>
      <c r="D431" s="35">
        <v>1992</v>
      </c>
      <c r="E431" s="53">
        <v>38.14</v>
      </c>
      <c r="F431" s="53">
        <v>3.672</v>
      </c>
      <c r="G431" s="53">
        <v>2.4</v>
      </c>
      <c r="H431" s="53">
        <v>32.068</v>
      </c>
      <c r="I431" s="54">
        <v>1349.16</v>
      </c>
      <c r="J431" s="53">
        <v>32.07</v>
      </c>
      <c r="K431" s="54">
        <v>1349.16</v>
      </c>
      <c r="L431" s="55">
        <v>0.02377034599306235</v>
      </c>
      <c r="M431" s="53">
        <v>241.98</v>
      </c>
      <c r="N431" s="53">
        <v>5.751948323401227</v>
      </c>
      <c r="O431" s="53">
        <v>1426.220759583741</v>
      </c>
      <c r="P431" s="56">
        <v>345.11689940407365</v>
      </c>
      <c r="R431" s="164"/>
      <c r="S431" s="164"/>
    </row>
    <row r="432" spans="1:19" ht="12.75">
      <c r="A432" s="384"/>
      <c r="B432" s="331" t="s">
        <v>533</v>
      </c>
      <c r="C432" s="35">
        <v>50</v>
      </c>
      <c r="D432" s="35">
        <v>1988</v>
      </c>
      <c r="E432" s="53">
        <v>70.6</v>
      </c>
      <c r="F432" s="53">
        <v>4.957</v>
      </c>
      <c r="G432" s="53">
        <v>8</v>
      </c>
      <c r="H432" s="53">
        <v>57.643</v>
      </c>
      <c r="I432" s="54">
        <v>2419.63</v>
      </c>
      <c r="J432" s="53">
        <v>57.643</v>
      </c>
      <c r="K432" s="54">
        <v>2419.63</v>
      </c>
      <c r="L432" s="55">
        <v>0.023823</v>
      </c>
      <c r="M432" s="53">
        <v>226.284</v>
      </c>
      <c r="N432" s="53">
        <v>5.4</v>
      </c>
      <c r="O432" s="53">
        <v>1429.38</v>
      </c>
      <c r="P432" s="56">
        <v>324</v>
      </c>
      <c r="R432" s="164"/>
      <c r="S432" s="164"/>
    </row>
    <row r="433" spans="1:19" ht="13.5" thickBot="1">
      <c r="A433" s="385"/>
      <c r="B433" s="343" t="s">
        <v>577</v>
      </c>
      <c r="C433" s="57">
        <v>40</v>
      </c>
      <c r="D433" s="57" t="s">
        <v>10</v>
      </c>
      <c r="E433" s="58">
        <v>49.6</v>
      </c>
      <c r="F433" s="58">
        <v>1</v>
      </c>
      <c r="G433" s="58">
        <v>0.4</v>
      </c>
      <c r="H433" s="58">
        <v>48.2</v>
      </c>
      <c r="I433" s="59">
        <v>2016.05</v>
      </c>
      <c r="J433" s="58">
        <v>47.2</v>
      </c>
      <c r="K433" s="59">
        <v>1972.36</v>
      </c>
      <c r="L433" s="60">
        <v>0.023930722586140464</v>
      </c>
      <c r="M433" s="58">
        <v>186.5</v>
      </c>
      <c r="N433" s="58">
        <v>4.463079762315196</v>
      </c>
      <c r="O433" s="172">
        <v>1435.8433551684277</v>
      </c>
      <c r="P433" s="61">
        <v>267.78478573891175</v>
      </c>
      <c r="R433" s="164"/>
      <c r="S433" s="164"/>
    </row>
    <row r="434" spans="1:19" ht="12.75" customHeight="1">
      <c r="A434" s="399" t="s">
        <v>28</v>
      </c>
      <c r="B434" s="311" t="s">
        <v>553</v>
      </c>
      <c r="C434" s="39">
        <v>25</v>
      </c>
      <c r="D434" s="39">
        <v>1982</v>
      </c>
      <c r="E434" s="62">
        <v>38.237</v>
      </c>
      <c r="F434" s="62">
        <v>2.856</v>
      </c>
      <c r="G434" s="62">
        <v>4</v>
      </c>
      <c r="H434" s="62">
        <v>31.381</v>
      </c>
      <c r="I434" s="63">
        <v>1307.01</v>
      </c>
      <c r="J434" s="62">
        <v>31.381</v>
      </c>
      <c r="K434" s="63">
        <v>1307.01</v>
      </c>
      <c r="L434" s="64">
        <v>0.024009762740912464</v>
      </c>
      <c r="M434" s="62">
        <v>209.93</v>
      </c>
      <c r="N434" s="62">
        <v>5.040369492199754</v>
      </c>
      <c r="O434" s="62">
        <f>SUM(L434*60*1000)</f>
        <v>1440.5857644547477</v>
      </c>
      <c r="P434" s="65">
        <v>302.4221695319852</v>
      </c>
      <c r="R434" s="164"/>
      <c r="S434" s="164"/>
    </row>
    <row r="435" spans="1:19" ht="12.75">
      <c r="A435" s="400"/>
      <c r="B435" s="312" t="s">
        <v>554</v>
      </c>
      <c r="C435" s="42">
        <v>107</v>
      </c>
      <c r="D435" s="42">
        <v>1980</v>
      </c>
      <c r="E435" s="66">
        <v>94.13</v>
      </c>
      <c r="F435" s="66">
        <v>5.899</v>
      </c>
      <c r="G435" s="66">
        <v>9.765</v>
      </c>
      <c r="H435" s="66">
        <v>78.466</v>
      </c>
      <c r="I435" s="67">
        <v>3266.71</v>
      </c>
      <c r="J435" s="66">
        <v>78.466</v>
      </c>
      <c r="K435" s="67">
        <v>3266.71</v>
      </c>
      <c r="L435" s="68">
        <v>0.024019885450499125</v>
      </c>
      <c r="M435" s="66">
        <v>209.93</v>
      </c>
      <c r="N435" s="66">
        <v>5.042494552623282</v>
      </c>
      <c r="O435" s="66">
        <f>SUM(L435*60*1000)</f>
        <v>1441.1931270299476</v>
      </c>
      <c r="P435" s="69">
        <v>302.5496731573969</v>
      </c>
      <c r="R435" s="164"/>
      <c r="S435" s="164"/>
    </row>
    <row r="436" spans="1:19" ht="12.75">
      <c r="A436" s="400"/>
      <c r="B436" s="313" t="s">
        <v>897</v>
      </c>
      <c r="C436" s="42">
        <v>20</v>
      </c>
      <c r="D436" s="42">
        <v>1971</v>
      </c>
      <c r="E436" s="20">
        <v>28.727473</v>
      </c>
      <c r="F436" s="20">
        <v>2.002473</v>
      </c>
      <c r="G436" s="20">
        <v>3.12</v>
      </c>
      <c r="H436" s="20">
        <v>23.605</v>
      </c>
      <c r="I436" s="22">
        <v>980.31</v>
      </c>
      <c r="J436" s="43">
        <v>23.604527</v>
      </c>
      <c r="K436" s="22">
        <v>980.31</v>
      </c>
      <c r="L436" s="128">
        <v>0.024078635329640625</v>
      </c>
      <c r="M436" s="20">
        <v>261.5</v>
      </c>
      <c r="N436" s="66">
        <v>6.863253821184116</v>
      </c>
      <c r="O436" s="66">
        <f>L436*60*1000</f>
        <v>1444.7181197784375</v>
      </c>
      <c r="P436" s="69">
        <f>N436*60</f>
        <v>411.79522927104694</v>
      </c>
      <c r="R436" s="164"/>
      <c r="S436" s="164"/>
    </row>
    <row r="437" spans="1:19" ht="12.75">
      <c r="A437" s="400"/>
      <c r="B437" s="313" t="s">
        <v>387</v>
      </c>
      <c r="C437" s="42">
        <v>40</v>
      </c>
      <c r="D437" s="42">
        <v>1963</v>
      </c>
      <c r="E437" s="66">
        <v>45.423</v>
      </c>
      <c r="F437" s="66">
        <v>2.623</v>
      </c>
      <c r="G437" s="66">
        <v>0.4</v>
      </c>
      <c r="H437" s="66">
        <v>42.4</v>
      </c>
      <c r="I437" s="67">
        <v>1759.6</v>
      </c>
      <c r="J437" s="66">
        <v>42.4</v>
      </c>
      <c r="K437" s="67">
        <v>1759.6</v>
      </c>
      <c r="L437" s="68">
        <v>0.024096385542168676</v>
      </c>
      <c r="M437" s="66">
        <v>241.98</v>
      </c>
      <c r="N437" s="66">
        <v>5.830843373493976</v>
      </c>
      <c r="O437" s="66">
        <v>1445.7831325301204</v>
      </c>
      <c r="P437" s="69">
        <v>349.85060240963855</v>
      </c>
      <c r="R437" s="164"/>
      <c r="S437" s="164"/>
    </row>
    <row r="438" spans="1:19" ht="12.75">
      <c r="A438" s="400"/>
      <c r="B438" s="313" t="s">
        <v>425</v>
      </c>
      <c r="C438" s="42">
        <v>55</v>
      </c>
      <c r="D438" s="42" t="s">
        <v>56</v>
      </c>
      <c r="E438" s="43">
        <v>85.3</v>
      </c>
      <c r="F438" s="43">
        <v>4.74</v>
      </c>
      <c r="G438" s="43">
        <v>8.64</v>
      </c>
      <c r="H438" s="43">
        <v>71.92</v>
      </c>
      <c r="I438" s="129">
        <v>2983</v>
      </c>
      <c r="J438" s="43">
        <v>71.92</v>
      </c>
      <c r="K438" s="129">
        <v>2983</v>
      </c>
      <c r="L438" s="45">
        <v>0.0241</v>
      </c>
      <c r="M438" s="43">
        <v>200.3</v>
      </c>
      <c r="N438" s="43">
        <v>4.83</v>
      </c>
      <c r="O438" s="43">
        <v>1446</v>
      </c>
      <c r="P438" s="155">
        <v>289.8</v>
      </c>
      <c r="R438" s="164"/>
      <c r="S438" s="164"/>
    </row>
    <row r="439" spans="1:19" ht="12.75" customHeight="1">
      <c r="A439" s="400"/>
      <c r="B439" s="312" t="s">
        <v>555</v>
      </c>
      <c r="C439" s="42">
        <v>45</v>
      </c>
      <c r="D439" s="42">
        <v>1986</v>
      </c>
      <c r="E439" s="66">
        <v>67.124</v>
      </c>
      <c r="F439" s="66">
        <v>3.749</v>
      </c>
      <c r="G439" s="66">
        <v>7.2</v>
      </c>
      <c r="H439" s="66">
        <v>56.175</v>
      </c>
      <c r="I439" s="67">
        <v>2321.5</v>
      </c>
      <c r="J439" s="66">
        <v>56.175</v>
      </c>
      <c r="K439" s="67">
        <v>2321.5</v>
      </c>
      <c r="L439" s="68">
        <v>0.024197716993323282</v>
      </c>
      <c r="M439" s="66">
        <v>209.93</v>
      </c>
      <c r="N439" s="66">
        <v>5.0798267284083565</v>
      </c>
      <c r="O439" s="66">
        <f>SUM(L439*60*1000)</f>
        <v>1451.863019599397</v>
      </c>
      <c r="P439" s="69">
        <v>304.7896037045014</v>
      </c>
      <c r="R439" s="164"/>
      <c r="S439" s="164"/>
    </row>
    <row r="440" spans="1:25" ht="22.5">
      <c r="A440" s="400"/>
      <c r="B440" s="314" t="s">
        <v>133</v>
      </c>
      <c r="C440" s="214">
        <v>90</v>
      </c>
      <c r="D440" s="214" t="s">
        <v>10</v>
      </c>
      <c r="E440" s="216">
        <v>130.421964</v>
      </c>
      <c r="F440" s="216">
        <v>8.644449</v>
      </c>
      <c r="G440" s="216">
        <v>13.44</v>
      </c>
      <c r="H440" s="216">
        <v>108.337515</v>
      </c>
      <c r="I440" s="242">
        <v>4475.37</v>
      </c>
      <c r="J440" s="215">
        <v>108.337515</v>
      </c>
      <c r="K440" s="242">
        <v>4475.37</v>
      </c>
      <c r="L440" s="243">
        <v>0.024207499044771718</v>
      </c>
      <c r="M440" s="216">
        <v>291.137</v>
      </c>
      <c r="N440" s="216">
        <v>7.047698649397704</v>
      </c>
      <c r="O440" s="216">
        <v>1452.449942686303</v>
      </c>
      <c r="P440" s="280">
        <v>422.86191896386225</v>
      </c>
      <c r="Q440" s="210"/>
      <c r="R440" s="217"/>
      <c r="S440" s="217"/>
      <c r="T440" s="210"/>
      <c r="U440" s="210"/>
      <c r="V440" s="210"/>
      <c r="W440" s="210"/>
      <c r="X440" s="210"/>
      <c r="Y440" s="210"/>
    </row>
    <row r="441" spans="1:25" ht="12.75" customHeight="1">
      <c r="A441" s="400"/>
      <c r="B441" s="315" t="s">
        <v>36</v>
      </c>
      <c r="C441" s="252"/>
      <c r="D441" s="252"/>
      <c r="E441" s="308">
        <v>100.97300000000001</v>
      </c>
      <c r="F441" s="308">
        <v>5.049</v>
      </c>
      <c r="G441" s="308">
        <v>12</v>
      </c>
      <c r="H441" s="308">
        <v>83.924</v>
      </c>
      <c r="I441" s="309"/>
      <c r="J441" s="308">
        <v>83.924</v>
      </c>
      <c r="K441" s="309">
        <v>3466.44</v>
      </c>
      <c r="L441" s="310">
        <v>0.024210429143443995</v>
      </c>
      <c r="M441" s="308">
        <v>245.8</v>
      </c>
      <c r="N441" s="308">
        <v>5.950923483458534</v>
      </c>
      <c r="O441" s="196">
        <v>1452.6257486066397</v>
      </c>
      <c r="P441" s="135">
        <v>357.055409007512</v>
      </c>
      <c r="Q441" s="184"/>
      <c r="R441" s="164"/>
      <c r="S441" s="164"/>
      <c r="T441" s="183"/>
      <c r="U441" s="183"/>
      <c r="V441" s="183"/>
      <c r="W441" s="183"/>
      <c r="X441" s="183"/>
      <c r="Y441" s="183"/>
    </row>
    <row r="442" spans="1:25" ht="12.75">
      <c r="A442" s="400"/>
      <c r="B442" s="316" t="s">
        <v>35</v>
      </c>
      <c r="C442" s="131"/>
      <c r="D442" s="131"/>
      <c r="E442" s="132">
        <v>13.653</v>
      </c>
      <c r="F442" s="132">
        <v>0</v>
      </c>
      <c r="G442" s="132">
        <v>0</v>
      </c>
      <c r="H442" s="132">
        <v>13.653</v>
      </c>
      <c r="I442" s="133"/>
      <c r="J442" s="132">
        <v>13.653</v>
      </c>
      <c r="K442" s="133">
        <v>562.25</v>
      </c>
      <c r="L442" s="134">
        <v>0.024282792352156513</v>
      </c>
      <c r="M442" s="132">
        <v>245.8</v>
      </c>
      <c r="N442" s="132">
        <v>5.968710360160071</v>
      </c>
      <c r="O442" s="196">
        <v>1456.9675411293908</v>
      </c>
      <c r="P442" s="135">
        <v>358.12262160960427</v>
      </c>
      <c r="Q442" s="184"/>
      <c r="R442" s="164"/>
      <c r="S442" s="164"/>
      <c r="T442" s="183"/>
      <c r="U442" s="183"/>
      <c r="V442" s="183"/>
      <c r="W442" s="183"/>
      <c r="X442" s="183"/>
      <c r="Y442" s="183"/>
    </row>
    <row r="443" spans="1:25" ht="13.5" customHeight="1">
      <c r="A443" s="400"/>
      <c r="B443" s="314" t="s">
        <v>129</v>
      </c>
      <c r="C443" s="214">
        <v>44</v>
      </c>
      <c r="D443" s="214" t="s">
        <v>10</v>
      </c>
      <c r="E443" s="216">
        <v>64.700261</v>
      </c>
      <c r="F443" s="216">
        <v>3.089427</v>
      </c>
      <c r="G443" s="216">
        <v>5.92</v>
      </c>
      <c r="H443" s="216">
        <v>55.690834</v>
      </c>
      <c r="I443" s="242">
        <v>2291.7</v>
      </c>
      <c r="J443" s="215">
        <v>55.690834</v>
      </c>
      <c r="K443" s="242">
        <v>2291.7</v>
      </c>
      <c r="L443" s="243">
        <v>0.024301101365798317</v>
      </c>
      <c r="M443" s="216">
        <v>291.137</v>
      </c>
      <c r="N443" s="216">
        <v>7.074949748334425</v>
      </c>
      <c r="O443" s="216">
        <v>1458.066081947899</v>
      </c>
      <c r="P443" s="280">
        <v>424.4969849000655</v>
      </c>
      <c r="Q443" s="210"/>
      <c r="R443" s="217"/>
      <c r="S443" s="217"/>
      <c r="T443" s="210"/>
      <c r="U443" s="210"/>
      <c r="V443" s="210"/>
      <c r="W443" s="210"/>
      <c r="X443" s="210"/>
      <c r="Y443" s="210"/>
    </row>
    <row r="444" spans="1:19" ht="13.5" customHeight="1">
      <c r="A444" s="400"/>
      <c r="B444" s="312" t="s">
        <v>578</v>
      </c>
      <c r="C444" s="42">
        <v>40</v>
      </c>
      <c r="D444" s="42" t="s">
        <v>10</v>
      </c>
      <c r="E444" s="66">
        <v>72</v>
      </c>
      <c r="F444" s="66">
        <v>4.9</v>
      </c>
      <c r="G444" s="66">
        <v>5.9</v>
      </c>
      <c r="H444" s="66">
        <v>61.2</v>
      </c>
      <c r="I444" s="67">
        <v>2512.91</v>
      </c>
      <c r="J444" s="66">
        <v>61.2</v>
      </c>
      <c r="K444" s="67">
        <v>2512.91</v>
      </c>
      <c r="L444" s="68">
        <v>0.024354234731844757</v>
      </c>
      <c r="M444" s="66">
        <v>186.5</v>
      </c>
      <c r="N444" s="66">
        <v>4.542064777489047</v>
      </c>
      <c r="O444" s="20">
        <v>1461.2540839106853</v>
      </c>
      <c r="P444" s="69">
        <v>272.5238866493428</v>
      </c>
      <c r="R444" s="164"/>
      <c r="S444" s="164"/>
    </row>
    <row r="445" spans="1:19" ht="11.25" customHeight="1">
      <c r="A445" s="400"/>
      <c r="B445" s="313" t="s">
        <v>388</v>
      </c>
      <c r="C445" s="42">
        <v>38</v>
      </c>
      <c r="D445" s="42">
        <v>1989</v>
      </c>
      <c r="E445" s="66">
        <v>64.676</v>
      </c>
      <c r="F445" s="66">
        <v>4.284</v>
      </c>
      <c r="G445" s="66">
        <v>6.08</v>
      </c>
      <c r="H445" s="66">
        <v>54.312</v>
      </c>
      <c r="I445" s="67">
        <v>2227.42</v>
      </c>
      <c r="J445" s="66">
        <v>54.31</v>
      </c>
      <c r="K445" s="67">
        <v>2227.42</v>
      </c>
      <c r="L445" s="68">
        <v>0.024382469404063894</v>
      </c>
      <c r="M445" s="66">
        <v>241.98</v>
      </c>
      <c r="N445" s="66">
        <v>5.900069946395381</v>
      </c>
      <c r="O445" s="66">
        <v>1462.9481642438336</v>
      </c>
      <c r="P445" s="69">
        <v>354.0041967837229</v>
      </c>
      <c r="R445" s="164"/>
      <c r="S445" s="164"/>
    </row>
    <row r="446" spans="1:19" ht="12.75">
      <c r="A446" s="400"/>
      <c r="B446" s="313" t="s">
        <v>426</v>
      </c>
      <c r="C446" s="42">
        <v>63</v>
      </c>
      <c r="D446" s="42" t="s">
        <v>56</v>
      </c>
      <c r="E446" s="43">
        <v>71.69</v>
      </c>
      <c r="F446" s="43">
        <v>3.98</v>
      </c>
      <c r="G446" s="43">
        <v>10.08</v>
      </c>
      <c r="H446" s="43">
        <v>57.63</v>
      </c>
      <c r="I446" s="129">
        <v>2361</v>
      </c>
      <c r="J446" s="43">
        <v>57.63</v>
      </c>
      <c r="K446" s="129">
        <v>2361</v>
      </c>
      <c r="L446" s="45">
        <v>0.0244</v>
      </c>
      <c r="M446" s="43">
        <v>200.3</v>
      </c>
      <c r="N446" s="43">
        <v>4.89</v>
      </c>
      <c r="O446" s="43">
        <v>1464.0000000000002</v>
      </c>
      <c r="P446" s="155">
        <v>293.4</v>
      </c>
      <c r="R446" s="164"/>
      <c r="S446" s="164"/>
    </row>
    <row r="447" spans="1:19" ht="12.75">
      <c r="A447" s="400"/>
      <c r="B447" s="313" t="s">
        <v>726</v>
      </c>
      <c r="C447" s="42">
        <v>27</v>
      </c>
      <c r="D447" s="42">
        <v>1974</v>
      </c>
      <c r="E447" s="20">
        <v>41</v>
      </c>
      <c r="F447" s="20">
        <v>2.09</v>
      </c>
      <c r="G447" s="20">
        <v>4.32</v>
      </c>
      <c r="H447" s="20">
        <v>34.59</v>
      </c>
      <c r="I447" s="22">
        <v>1417</v>
      </c>
      <c r="J447" s="43">
        <v>34.59</v>
      </c>
      <c r="K447" s="22">
        <v>1417</v>
      </c>
      <c r="L447" s="128">
        <v>0.02441</v>
      </c>
      <c r="M447" s="20">
        <v>205.8</v>
      </c>
      <c r="N447" s="66">
        <v>4.74</v>
      </c>
      <c r="O447" s="43">
        <v>1464.6000000000001</v>
      </c>
      <c r="P447" s="69">
        <v>284.40000000000003</v>
      </c>
      <c r="R447" s="164"/>
      <c r="S447" s="164"/>
    </row>
    <row r="448" spans="1:19" ht="12.75">
      <c r="A448" s="400"/>
      <c r="B448" s="313" t="s">
        <v>819</v>
      </c>
      <c r="C448" s="42">
        <v>24</v>
      </c>
      <c r="D448" s="42">
        <v>1969</v>
      </c>
      <c r="E448" s="20">
        <v>28.859001</v>
      </c>
      <c r="F448" s="20">
        <v>1.632</v>
      </c>
      <c r="G448" s="20">
        <v>3.68</v>
      </c>
      <c r="H448" s="20">
        <v>23.547001</v>
      </c>
      <c r="I448" s="22">
        <v>1137.96</v>
      </c>
      <c r="J448" s="43">
        <v>23.547001</v>
      </c>
      <c r="K448" s="22">
        <v>964.42</v>
      </c>
      <c r="L448" s="128">
        <v>0.024415</v>
      </c>
      <c r="M448" s="20">
        <v>234.5</v>
      </c>
      <c r="N448" s="66">
        <v>5.7253175</v>
      </c>
      <c r="O448" s="66">
        <f>L448*60*1000</f>
        <v>1464.8999999999999</v>
      </c>
      <c r="P448" s="69">
        <f>N448*60</f>
        <v>343.51905</v>
      </c>
      <c r="R448" s="164"/>
      <c r="S448" s="164"/>
    </row>
    <row r="449" spans="1:19" ht="12.75">
      <c r="A449" s="400"/>
      <c r="B449" s="313" t="s">
        <v>101</v>
      </c>
      <c r="C449" s="42">
        <v>55</v>
      </c>
      <c r="D449" s="42" t="s">
        <v>10</v>
      </c>
      <c r="E449" s="20">
        <v>74.236</v>
      </c>
      <c r="F449" s="20">
        <v>4.93</v>
      </c>
      <c r="G449" s="20">
        <v>8.56</v>
      </c>
      <c r="H449" s="20">
        <v>60.746</v>
      </c>
      <c r="I449" s="22">
        <v>2487.17</v>
      </c>
      <c r="J449" s="43">
        <v>59.034</v>
      </c>
      <c r="K449" s="22">
        <v>2417.2</v>
      </c>
      <c r="L449" s="128">
        <v>0.024422472281979152</v>
      </c>
      <c r="M449" s="20">
        <v>322.64</v>
      </c>
      <c r="N449" s="66">
        <v>7.879666457057754</v>
      </c>
      <c r="O449" s="66">
        <v>1465.3483369187493</v>
      </c>
      <c r="P449" s="69">
        <v>472.77998742346523</v>
      </c>
      <c r="R449" s="164"/>
      <c r="S449" s="164"/>
    </row>
    <row r="450" spans="1:19" ht="12.75">
      <c r="A450" s="400"/>
      <c r="B450" s="313" t="s">
        <v>117</v>
      </c>
      <c r="C450" s="42">
        <v>22</v>
      </c>
      <c r="D450" s="42" t="s">
        <v>10</v>
      </c>
      <c r="E450" s="20">
        <v>35.07</v>
      </c>
      <c r="F450" s="20">
        <v>2.068</v>
      </c>
      <c r="G450" s="20">
        <v>3.52</v>
      </c>
      <c r="H450" s="20">
        <v>29.482</v>
      </c>
      <c r="I450" s="22">
        <v>1205.61</v>
      </c>
      <c r="J450" s="43">
        <v>29.482</v>
      </c>
      <c r="K450" s="22">
        <v>1205.61</v>
      </c>
      <c r="L450" s="128">
        <v>0.024454010832690505</v>
      </c>
      <c r="M450" s="20">
        <v>322.64</v>
      </c>
      <c r="N450" s="66">
        <v>7.8898420550592645</v>
      </c>
      <c r="O450" s="66">
        <v>1467.2406499614303</v>
      </c>
      <c r="P450" s="69">
        <v>473.3905233035559</v>
      </c>
      <c r="R450" s="164"/>
      <c r="S450" s="164"/>
    </row>
    <row r="451" spans="1:19" ht="12.75">
      <c r="A451" s="400"/>
      <c r="B451" s="313" t="s">
        <v>308</v>
      </c>
      <c r="C451" s="42">
        <v>60</v>
      </c>
      <c r="D451" s="42">
        <v>1980</v>
      </c>
      <c r="E451" s="43">
        <v>79.028</v>
      </c>
      <c r="F451" s="43">
        <v>6.55</v>
      </c>
      <c r="G451" s="43">
        <v>6</v>
      </c>
      <c r="H451" s="43">
        <v>66.47800000000001</v>
      </c>
      <c r="I451" s="129">
        <v>2717.9</v>
      </c>
      <c r="J451" s="43">
        <v>66.47800000000001</v>
      </c>
      <c r="K451" s="129">
        <v>2717.9</v>
      </c>
      <c r="L451" s="45">
        <v>0.02446</v>
      </c>
      <c r="M451" s="43">
        <v>211.5</v>
      </c>
      <c r="N451" s="43">
        <v>5.1366</v>
      </c>
      <c r="O451" s="20">
        <v>1467.6000000000001</v>
      </c>
      <c r="P451" s="155">
        <v>308.196</v>
      </c>
      <c r="R451" s="164"/>
      <c r="S451" s="164"/>
    </row>
    <row r="452" spans="1:22" ht="22.5">
      <c r="A452" s="400"/>
      <c r="B452" s="317" t="s">
        <v>165</v>
      </c>
      <c r="C452" s="42">
        <v>38</v>
      </c>
      <c r="D452" s="42" t="s">
        <v>10</v>
      </c>
      <c r="E452" s="20">
        <v>65.822</v>
      </c>
      <c r="F452" s="20">
        <v>3.871879</v>
      </c>
      <c r="G452" s="20">
        <v>6</v>
      </c>
      <c r="H452" s="20">
        <v>55.950121</v>
      </c>
      <c r="I452" s="22">
        <v>2277.52</v>
      </c>
      <c r="J452" s="20">
        <v>55.950124</v>
      </c>
      <c r="K452" s="22">
        <v>2277.52</v>
      </c>
      <c r="L452" s="128">
        <f>J452/K452</f>
        <v>0.024566249253574063</v>
      </c>
      <c r="M452" s="20">
        <v>229.99</v>
      </c>
      <c r="N452" s="66">
        <f>L452*M452</f>
        <v>5.649991665829499</v>
      </c>
      <c r="O452" s="66">
        <f>L452*60*1000</f>
        <v>1473.9749552144438</v>
      </c>
      <c r="P452" s="69">
        <f>N452*60</f>
        <v>338.9994999497699</v>
      </c>
      <c r="Q452" s="164"/>
      <c r="R452" s="164"/>
      <c r="S452" s="164"/>
      <c r="T452" s="14"/>
      <c r="U452" s="12"/>
      <c r="V452" s="12"/>
    </row>
    <row r="453" spans="1:19" ht="12.75" customHeight="1">
      <c r="A453" s="400"/>
      <c r="B453" s="313" t="s">
        <v>102</v>
      </c>
      <c r="C453" s="42">
        <v>32</v>
      </c>
      <c r="D453" s="42" t="s">
        <v>10</v>
      </c>
      <c r="E453" s="20">
        <v>51.842999999999996</v>
      </c>
      <c r="F453" s="20">
        <v>3.06</v>
      </c>
      <c r="G453" s="20">
        <v>5.12</v>
      </c>
      <c r="H453" s="20">
        <v>43.663</v>
      </c>
      <c r="I453" s="22">
        <v>1775.12</v>
      </c>
      <c r="J453" s="43">
        <v>43.663</v>
      </c>
      <c r="K453" s="22">
        <v>1775.12</v>
      </c>
      <c r="L453" s="128">
        <v>0.024597210329442516</v>
      </c>
      <c r="M453" s="20">
        <v>322.64</v>
      </c>
      <c r="N453" s="66">
        <v>7.9360439406913335</v>
      </c>
      <c r="O453" s="66">
        <v>1475.832619766551</v>
      </c>
      <c r="P453" s="69">
        <v>476.16263644148</v>
      </c>
      <c r="R453" s="164"/>
      <c r="S453" s="164"/>
    </row>
    <row r="454" spans="1:19" ht="12.75">
      <c r="A454" s="400"/>
      <c r="B454" s="313" t="s">
        <v>116</v>
      </c>
      <c r="C454" s="42">
        <v>22</v>
      </c>
      <c r="D454" s="42" t="s">
        <v>10</v>
      </c>
      <c r="E454" s="20">
        <v>35.006</v>
      </c>
      <c r="F454" s="20">
        <v>2.267</v>
      </c>
      <c r="G454" s="20">
        <v>3.52</v>
      </c>
      <c r="H454" s="20">
        <v>29.219</v>
      </c>
      <c r="I454" s="22">
        <v>1184.78</v>
      </c>
      <c r="J454" s="43">
        <v>29.219</v>
      </c>
      <c r="K454" s="22">
        <v>1184.78</v>
      </c>
      <c r="L454" s="128">
        <v>0.02466196255844967</v>
      </c>
      <c r="M454" s="20">
        <v>322.64</v>
      </c>
      <c r="N454" s="66">
        <v>7.956935599858202</v>
      </c>
      <c r="O454" s="66">
        <v>1479.7177535069802</v>
      </c>
      <c r="P454" s="69">
        <v>477.4161359914921</v>
      </c>
      <c r="R454" s="164"/>
      <c r="S454" s="164"/>
    </row>
    <row r="455" spans="1:19" ht="12.75">
      <c r="A455" s="400"/>
      <c r="B455" s="313" t="s">
        <v>898</v>
      </c>
      <c r="C455" s="42">
        <v>38</v>
      </c>
      <c r="D455" s="42">
        <v>1986</v>
      </c>
      <c r="E455" s="20">
        <v>44.36</v>
      </c>
      <c r="F455" s="20">
        <v>2.9535</v>
      </c>
      <c r="G455" s="20">
        <v>4.335</v>
      </c>
      <c r="H455" s="20">
        <v>37.0715</v>
      </c>
      <c r="I455" s="22">
        <v>1526.43</v>
      </c>
      <c r="J455" s="43">
        <v>35.514663</v>
      </c>
      <c r="K455" s="22">
        <v>1427.5</v>
      </c>
      <c r="L455" s="128">
        <v>0.02487892329246935</v>
      </c>
      <c r="M455" s="20">
        <v>250.9</v>
      </c>
      <c r="N455" s="66">
        <v>6.803912820947811</v>
      </c>
      <c r="O455" s="66">
        <f>L455*60*1000</f>
        <v>1492.7353975481612</v>
      </c>
      <c r="P455" s="69">
        <f>N455*60</f>
        <v>408.2347692568686</v>
      </c>
      <c r="R455" s="164"/>
      <c r="S455" s="164"/>
    </row>
    <row r="456" spans="1:19" ht="12.75">
      <c r="A456" s="400"/>
      <c r="B456" s="313" t="s">
        <v>427</v>
      </c>
      <c r="C456" s="42">
        <v>36</v>
      </c>
      <c r="D456" s="42" t="s">
        <v>56</v>
      </c>
      <c r="E456" s="43">
        <v>67.43</v>
      </c>
      <c r="F456" s="43">
        <v>3.63</v>
      </c>
      <c r="G456" s="43">
        <v>5.76</v>
      </c>
      <c r="H456" s="43">
        <v>58.04</v>
      </c>
      <c r="I456" s="129">
        <v>2334</v>
      </c>
      <c r="J456" s="43">
        <v>58.04</v>
      </c>
      <c r="K456" s="129">
        <v>2334</v>
      </c>
      <c r="L456" s="45">
        <v>0.0249</v>
      </c>
      <c r="M456" s="43">
        <v>200.3</v>
      </c>
      <c r="N456" s="43">
        <v>4.98</v>
      </c>
      <c r="O456" s="43">
        <v>1494</v>
      </c>
      <c r="P456" s="155">
        <v>298.8</v>
      </c>
      <c r="R456" s="164"/>
      <c r="S456" s="164"/>
    </row>
    <row r="457" spans="1:19" ht="12.75">
      <c r="A457" s="400"/>
      <c r="B457" s="313" t="s">
        <v>118</v>
      </c>
      <c r="C457" s="42">
        <v>22</v>
      </c>
      <c r="D457" s="42" t="s">
        <v>10</v>
      </c>
      <c r="E457" s="20">
        <v>36.62</v>
      </c>
      <c r="F457" s="20">
        <v>2.639</v>
      </c>
      <c r="G457" s="20">
        <v>3.36</v>
      </c>
      <c r="H457" s="20">
        <v>30.621</v>
      </c>
      <c r="I457" s="22">
        <v>1229.1</v>
      </c>
      <c r="J457" s="43">
        <v>30.621</v>
      </c>
      <c r="K457" s="22">
        <v>1229.1</v>
      </c>
      <c r="L457" s="128">
        <v>0.024913351232609227</v>
      </c>
      <c r="M457" s="20">
        <v>322.64</v>
      </c>
      <c r="N457" s="66">
        <v>8.038043641689042</v>
      </c>
      <c r="O457" s="66">
        <v>1494.8010739565536</v>
      </c>
      <c r="P457" s="69">
        <v>482.2826185013425</v>
      </c>
      <c r="R457" s="164"/>
      <c r="S457" s="164"/>
    </row>
    <row r="458" spans="1:19" ht="12.75">
      <c r="A458" s="400"/>
      <c r="B458" s="318" t="s">
        <v>342</v>
      </c>
      <c r="C458" s="42">
        <v>60</v>
      </c>
      <c r="D458" s="42" t="s">
        <v>10</v>
      </c>
      <c r="E458" s="66">
        <v>74.77</v>
      </c>
      <c r="F458" s="66">
        <v>4.66</v>
      </c>
      <c r="G458" s="66">
        <v>9.6</v>
      </c>
      <c r="H458" s="66">
        <v>60.51</v>
      </c>
      <c r="I458" s="67">
        <v>2425.09</v>
      </c>
      <c r="J458" s="66">
        <v>60.51</v>
      </c>
      <c r="K458" s="67">
        <v>2425.09</v>
      </c>
      <c r="L458" s="68">
        <v>0.024951651278921606</v>
      </c>
      <c r="M458" s="66">
        <v>225.63</v>
      </c>
      <c r="N458" s="66">
        <v>5.629841078063082</v>
      </c>
      <c r="O458" s="66">
        <v>1497.0990767352962</v>
      </c>
      <c r="P458" s="69">
        <v>337.79046468378493</v>
      </c>
      <c r="R458" s="164"/>
      <c r="S458" s="164"/>
    </row>
    <row r="459" spans="1:19" ht="12.75" customHeight="1" thickBot="1">
      <c r="A459" s="401"/>
      <c r="B459" s="323" t="s">
        <v>534</v>
      </c>
      <c r="C459" s="46">
        <v>30</v>
      </c>
      <c r="D459" s="46">
        <v>1985</v>
      </c>
      <c r="E459" s="70">
        <v>47.3</v>
      </c>
      <c r="F459" s="70">
        <v>3.398</v>
      </c>
      <c r="G459" s="70">
        <v>4.8</v>
      </c>
      <c r="H459" s="70">
        <v>39.102</v>
      </c>
      <c r="I459" s="71">
        <v>1566.56</v>
      </c>
      <c r="J459" s="70">
        <v>39.102</v>
      </c>
      <c r="K459" s="71">
        <v>1566.56</v>
      </c>
      <c r="L459" s="72">
        <v>0.02496</v>
      </c>
      <c r="M459" s="70">
        <v>226.284</v>
      </c>
      <c r="N459" s="70">
        <v>5.65</v>
      </c>
      <c r="O459" s="70">
        <v>1497.6000000000001</v>
      </c>
      <c r="P459" s="73">
        <v>339</v>
      </c>
      <c r="R459" s="164"/>
      <c r="S459" s="164"/>
    </row>
    <row r="460" spans="1:19" ht="12.75">
      <c r="A460" s="399" t="s">
        <v>28</v>
      </c>
      <c r="B460" s="404" t="s">
        <v>309</v>
      </c>
      <c r="C460" s="39">
        <v>40</v>
      </c>
      <c r="D460" s="39">
        <v>1970</v>
      </c>
      <c r="E460" s="40">
        <v>67.013</v>
      </c>
      <c r="F460" s="40">
        <v>6.59</v>
      </c>
      <c r="G460" s="40">
        <v>4</v>
      </c>
      <c r="H460" s="40">
        <v>56.423</v>
      </c>
      <c r="I460" s="149">
        <v>2255.05</v>
      </c>
      <c r="J460" s="40">
        <v>56.423</v>
      </c>
      <c r="K460" s="149">
        <v>2255.05</v>
      </c>
      <c r="L460" s="41">
        <v>0.02502</v>
      </c>
      <c r="M460" s="40">
        <v>211.5</v>
      </c>
      <c r="N460" s="40">
        <v>5.2542</v>
      </c>
      <c r="O460" s="118">
        <v>1501.2</v>
      </c>
      <c r="P460" s="174">
        <v>315.252</v>
      </c>
      <c r="R460" s="164"/>
      <c r="S460" s="164"/>
    </row>
    <row r="461" spans="1:19" ht="12.75">
      <c r="A461" s="402"/>
      <c r="B461" s="313" t="s">
        <v>820</v>
      </c>
      <c r="C461" s="42">
        <v>45</v>
      </c>
      <c r="D461" s="42">
        <v>1972</v>
      </c>
      <c r="E461" s="20">
        <v>57.841001</v>
      </c>
      <c r="F461" s="20">
        <v>4.5696</v>
      </c>
      <c r="G461" s="20">
        <v>7.2</v>
      </c>
      <c r="H461" s="20">
        <v>46.071401</v>
      </c>
      <c r="I461" s="22">
        <v>1840.92</v>
      </c>
      <c r="J461" s="43">
        <v>46.071401</v>
      </c>
      <c r="K461" s="22">
        <v>1840.92</v>
      </c>
      <c r="L461" s="128">
        <v>0.025026</v>
      </c>
      <c r="M461" s="20">
        <v>234.5</v>
      </c>
      <c r="N461" s="66">
        <v>5.868597</v>
      </c>
      <c r="O461" s="66">
        <f>L461*60*1000</f>
        <v>1501.56</v>
      </c>
      <c r="P461" s="69">
        <f>N461*60</f>
        <v>352.11582000000004</v>
      </c>
      <c r="R461" s="164"/>
      <c r="S461" s="164"/>
    </row>
    <row r="462" spans="1:19" ht="11.25" customHeight="1">
      <c r="A462" s="402"/>
      <c r="B462" s="313" t="s">
        <v>660</v>
      </c>
      <c r="C462" s="42">
        <v>30</v>
      </c>
      <c r="D462" s="42">
        <v>1973</v>
      </c>
      <c r="E462" s="20">
        <v>50.9</v>
      </c>
      <c r="F462" s="20">
        <v>2.8</v>
      </c>
      <c r="G462" s="20">
        <v>4.8</v>
      </c>
      <c r="H462" s="20">
        <v>43.2</v>
      </c>
      <c r="I462" s="22">
        <v>1847</v>
      </c>
      <c r="J462" s="43">
        <v>43.2</v>
      </c>
      <c r="K462" s="22">
        <v>1726</v>
      </c>
      <c r="L462" s="128">
        <v>0.02502896871378911</v>
      </c>
      <c r="M462" s="20">
        <v>153.7</v>
      </c>
      <c r="N462" s="66">
        <v>3.846952491309386</v>
      </c>
      <c r="O462" s="66">
        <v>1501.7381228273466</v>
      </c>
      <c r="P462" s="69">
        <v>230.81714947856315</v>
      </c>
      <c r="Q462" s="6"/>
      <c r="R462" s="164"/>
      <c r="S462" s="164"/>
    </row>
    <row r="463" spans="1:19" ht="12.75" customHeight="1">
      <c r="A463" s="402"/>
      <c r="B463" s="313" t="s">
        <v>103</v>
      </c>
      <c r="C463" s="42">
        <v>45</v>
      </c>
      <c r="D463" s="42" t="s">
        <v>10</v>
      </c>
      <c r="E463" s="20">
        <v>58.61</v>
      </c>
      <c r="F463" s="20">
        <v>3.716</v>
      </c>
      <c r="G463" s="20">
        <v>7.2</v>
      </c>
      <c r="H463" s="20">
        <v>47.694</v>
      </c>
      <c r="I463" s="22">
        <v>1903.57</v>
      </c>
      <c r="J463" s="43">
        <v>47.694</v>
      </c>
      <c r="K463" s="22">
        <v>1903.57</v>
      </c>
      <c r="L463" s="128">
        <v>0.02505502818388607</v>
      </c>
      <c r="M463" s="20">
        <v>322.64</v>
      </c>
      <c r="N463" s="66">
        <v>8.083754293249001</v>
      </c>
      <c r="O463" s="66">
        <v>1503.3016910331642</v>
      </c>
      <c r="P463" s="69">
        <v>485.02525759494006</v>
      </c>
      <c r="R463" s="164"/>
      <c r="S463" s="164"/>
    </row>
    <row r="464" spans="1:19" ht="12.75" customHeight="1">
      <c r="A464" s="402"/>
      <c r="B464" s="313" t="s">
        <v>821</v>
      </c>
      <c r="C464" s="42">
        <v>36</v>
      </c>
      <c r="D464" s="42">
        <v>1972</v>
      </c>
      <c r="E464" s="20">
        <v>46.396002</v>
      </c>
      <c r="F464" s="20">
        <v>2.601</v>
      </c>
      <c r="G464" s="20">
        <v>5.76</v>
      </c>
      <c r="H464" s="20">
        <v>38.035002</v>
      </c>
      <c r="I464" s="22">
        <v>1516.82</v>
      </c>
      <c r="J464" s="43">
        <v>36.648328</v>
      </c>
      <c r="K464" s="22">
        <v>1461.52</v>
      </c>
      <c r="L464" s="128">
        <v>0.025075</v>
      </c>
      <c r="M464" s="20">
        <v>234.5</v>
      </c>
      <c r="N464" s="66">
        <v>5.8800875</v>
      </c>
      <c r="O464" s="66">
        <f>L464*60*1000</f>
        <v>1504.5</v>
      </c>
      <c r="P464" s="69">
        <f>N464*60</f>
        <v>352.80525</v>
      </c>
      <c r="R464" s="164"/>
      <c r="S464" s="164"/>
    </row>
    <row r="465" spans="1:25" ht="12.75" customHeight="1">
      <c r="A465" s="402"/>
      <c r="B465" s="314" t="s">
        <v>130</v>
      </c>
      <c r="C465" s="214">
        <v>90</v>
      </c>
      <c r="D465" s="214" t="s">
        <v>10</v>
      </c>
      <c r="E465" s="216">
        <v>132.328008</v>
      </c>
      <c r="F465" s="216">
        <v>5.641977</v>
      </c>
      <c r="G465" s="216">
        <v>12.6</v>
      </c>
      <c r="H465" s="216">
        <v>114.086031</v>
      </c>
      <c r="I465" s="242">
        <v>4548.29</v>
      </c>
      <c r="J465" s="215">
        <v>114.086031</v>
      </c>
      <c r="K465" s="242">
        <v>4548.29</v>
      </c>
      <c r="L465" s="243">
        <v>0.025083279870017086</v>
      </c>
      <c r="M465" s="216">
        <v>291.137</v>
      </c>
      <c r="N465" s="216">
        <v>7.302670851517164</v>
      </c>
      <c r="O465" s="216">
        <v>1504.9967922010253</v>
      </c>
      <c r="P465" s="280">
        <v>438.16025109102986</v>
      </c>
      <c r="Q465" s="210"/>
      <c r="R465" s="217"/>
      <c r="S465" s="217"/>
      <c r="T465" s="210"/>
      <c r="U465" s="210"/>
      <c r="V465" s="210"/>
      <c r="W465" s="210"/>
      <c r="X465" s="210"/>
      <c r="Y465" s="210"/>
    </row>
    <row r="466" spans="1:19" ht="12.75" customHeight="1">
      <c r="A466" s="402"/>
      <c r="B466" s="318" t="s">
        <v>343</v>
      </c>
      <c r="C466" s="42">
        <v>48</v>
      </c>
      <c r="D466" s="42" t="s">
        <v>10</v>
      </c>
      <c r="E466" s="66">
        <v>50.63</v>
      </c>
      <c r="F466" s="66">
        <v>2.13</v>
      </c>
      <c r="G466" s="66">
        <v>0.47</v>
      </c>
      <c r="H466" s="66">
        <v>48.03</v>
      </c>
      <c r="I466" s="67">
        <v>1914.57</v>
      </c>
      <c r="J466" s="66">
        <v>48.03</v>
      </c>
      <c r="K466" s="67">
        <v>1914.57</v>
      </c>
      <c r="L466" s="68">
        <v>0.025086572964164278</v>
      </c>
      <c r="M466" s="66">
        <v>225.63</v>
      </c>
      <c r="N466" s="66">
        <v>5.660283457904386</v>
      </c>
      <c r="O466" s="66">
        <v>1505.1943778498567</v>
      </c>
      <c r="P466" s="69">
        <v>339.6170074742632</v>
      </c>
      <c r="R466" s="164"/>
      <c r="S466" s="164"/>
    </row>
    <row r="467" spans="1:19" ht="12.75" customHeight="1">
      <c r="A467" s="402"/>
      <c r="B467" s="313" t="s">
        <v>119</v>
      </c>
      <c r="C467" s="42">
        <v>26</v>
      </c>
      <c r="D467" s="42" t="s">
        <v>10</v>
      </c>
      <c r="E467" s="20">
        <v>36.397</v>
      </c>
      <c r="F467" s="20">
        <v>2.323</v>
      </c>
      <c r="G467" s="20">
        <v>3.36</v>
      </c>
      <c r="H467" s="20">
        <v>30.714</v>
      </c>
      <c r="I467" s="22">
        <v>1222.74</v>
      </c>
      <c r="J467" s="43">
        <v>30.714</v>
      </c>
      <c r="K467" s="22">
        <v>1222.74</v>
      </c>
      <c r="L467" s="128">
        <v>0.025118995043917756</v>
      </c>
      <c r="M467" s="20">
        <v>322.64</v>
      </c>
      <c r="N467" s="66">
        <v>8.104392560969625</v>
      </c>
      <c r="O467" s="66">
        <v>1507.1397026350655</v>
      </c>
      <c r="P467" s="69">
        <v>486.2635536581775</v>
      </c>
      <c r="R467" s="164"/>
      <c r="S467" s="164"/>
    </row>
    <row r="468" spans="1:19" ht="12.75" customHeight="1">
      <c r="A468" s="402"/>
      <c r="B468" s="313" t="s">
        <v>120</v>
      </c>
      <c r="C468" s="42">
        <v>22</v>
      </c>
      <c r="D468" s="42" t="s">
        <v>10</v>
      </c>
      <c r="E468" s="20">
        <v>36.772999999999996</v>
      </c>
      <c r="F468" s="20">
        <v>2.663</v>
      </c>
      <c r="G468" s="20">
        <v>3.52</v>
      </c>
      <c r="H468" s="20">
        <v>30.59</v>
      </c>
      <c r="I468" s="22">
        <v>1217.03</v>
      </c>
      <c r="J468" s="43">
        <v>30.59</v>
      </c>
      <c r="K468" s="22">
        <v>1217.03</v>
      </c>
      <c r="L468" s="128">
        <v>0.025134959696967208</v>
      </c>
      <c r="M468" s="20">
        <v>322.64</v>
      </c>
      <c r="N468" s="66">
        <v>8.1095433966295</v>
      </c>
      <c r="O468" s="66">
        <v>1508.0975818180325</v>
      </c>
      <c r="P468" s="69">
        <v>486.57260379776994</v>
      </c>
      <c r="R468" s="164"/>
      <c r="S468" s="164"/>
    </row>
    <row r="469" spans="1:19" ht="12.75">
      <c r="A469" s="402"/>
      <c r="B469" s="313" t="s">
        <v>535</v>
      </c>
      <c r="C469" s="42">
        <v>30</v>
      </c>
      <c r="D469" s="42">
        <v>1992</v>
      </c>
      <c r="E469" s="66">
        <v>46.9</v>
      </c>
      <c r="F469" s="66">
        <v>2.451</v>
      </c>
      <c r="G469" s="66">
        <v>4.8</v>
      </c>
      <c r="H469" s="66">
        <v>39.649</v>
      </c>
      <c r="I469" s="67">
        <v>1576.72</v>
      </c>
      <c r="J469" s="66">
        <v>39.649</v>
      </c>
      <c r="K469" s="67">
        <v>1576.72</v>
      </c>
      <c r="L469" s="68">
        <v>0.025146</v>
      </c>
      <c r="M469" s="66">
        <v>226.284</v>
      </c>
      <c r="N469" s="66">
        <v>5.69</v>
      </c>
      <c r="O469" s="66">
        <v>1508.76</v>
      </c>
      <c r="P469" s="69">
        <v>341.40000000000003</v>
      </c>
      <c r="R469" s="164"/>
      <c r="S469" s="164"/>
    </row>
    <row r="470" spans="1:19" ht="22.5">
      <c r="A470" s="402"/>
      <c r="B470" s="317" t="s">
        <v>389</v>
      </c>
      <c r="C470" s="42">
        <v>36</v>
      </c>
      <c r="D470" s="42">
        <v>1970</v>
      </c>
      <c r="E470" s="66">
        <v>38.343</v>
      </c>
      <c r="F470" s="66">
        <v>0</v>
      </c>
      <c r="G470" s="66">
        <v>0</v>
      </c>
      <c r="H470" s="66">
        <v>38.343</v>
      </c>
      <c r="I470" s="67">
        <v>1523.64</v>
      </c>
      <c r="J470" s="66">
        <v>38.34</v>
      </c>
      <c r="K470" s="67">
        <v>1523.64</v>
      </c>
      <c r="L470" s="68">
        <v>0.025163424430967946</v>
      </c>
      <c r="M470" s="66">
        <v>241.98</v>
      </c>
      <c r="N470" s="66">
        <v>6.089045443805623</v>
      </c>
      <c r="O470" s="66">
        <v>1509.8054658580766</v>
      </c>
      <c r="P470" s="69">
        <v>365.3427266283374</v>
      </c>
      <c r="R470" s="164"/>
      <c r="S470" s="164"/>
    </row>
    <row r="471" spans="1:19" ht="12.75">
      <c r="A471" s="402"/>
      <c r="B471" s="313" t="s">
        <v>661</v>
      </c>
      <c r="C471" s="42">
        <v>60</v>
      </c>
      <c r="D471" s="42">
        <v>1983</v>
      </c>
      <c r="E471" s="20">
        <v>98.8</v>
      </c>
      <c r="F471" s="20">
        <v>7.2</v>
      </c>
      <c r="G471" s="20">
        <v>9.6</v>
      </c>
      <c r="H471" s="20">
        <v>82</v>
      </c>
      <c r="I471" s="22">
        <v>3594</v>
      </c>
      <c r="J471" s="43">
        <v>82</v>
      </c>
      <c r="K471" s="22">
        <v>3251</v>
      </c>
      <c r="L471" s="128">
        <v>0.025223008305136883</v>
      </c>
      <c r="M471" s="20">
        <v>153.7</v>
      </c>
      <c r="N471" s="66">
        <v>3.8767763764995387</v>
      </c>
      <c r="O471" s="66">
        <v>1513.380498308213</v>
      </c>
      <c r="P471" s="69">
        <v>232.60658258997233</v>
      </c>
      <c r="Q471" s="6"/>
      <c r="R471" s="164"/>
      <c r="S471" s="164"/>
    </row>
    <row r="472" spans="1:19" ht="12.75">
      <c r="A472" s="402"/>
      <c r="B472" s="313" t="s">
        <v>242</v>
      </c>
      <c r="C472" s="42">
        <v>61</v>
      </c>
      <c r="D472" s="42">
        <v>1964</v>
      </c>
      <c r="E472" s="20">
        <v>65.260002</v>
      </c>
      <c r="F472" s="20">
        <v>4.437</v>
      </c>
      <c r="G472" s="20">
        <v>0.6</v>
      </c>
      <c r="H472" s="20">
        <v>60.223002</v>
      </c>
      <c r="I472" s="22">
        <v>2384.38</v>
      </c>
      <c r="J472" s="43">
        <v>60.223002</v>
      </c>
      <c r="K472" s="22">
        <v>2384.38</v>
      </c>
      <c r="L472" s="128">
        <v>0.025257300430300538</v>
      </c>
      <c r="M472" s="20">
        <v>274.2</v>
      </c>
      <c r="N472" s="66">
        <v>7.548851438007365</v>
      </c>
      <c r="O472" s="66">
        <f>L472*60*1000</f>
        <v>1515.4380258180322</v>
      </c>
      <c r="P472" s="69">
        <f>N472*60</f>
        <v>452.9310862804419</v>
      </c>
      <c r="R472" s="164"/>
      <c r="S472" s="164"/>
    </row>
    <row r="473" spans="1:19" ht="22.5">
      <c r="A473" s="402"/>
      <c r="B473" s="317" t="s">
        <v>243</v>
      </c>
      <c r="C473" s="42">
        <v>25</v>
      </c>
      <c r="D473" s="42">
        <v>1973</v>
      </c>
      <c r="E473" s="20">
        <v>463.525</v>
      </c>
      <c r="F473" s="20">
        <v>2.6010000000000004</v>
      </c>
      <c r="G473" s="20">
        <v>408</v>
      </c>
      <c r="H473" s="20">
        <v>52.924</v>
      </c>
      <c r="I473" s="22">
        <v>2418.65</v>
      </c>
      <c r="J473" s="43">
        <v>40.820207</v>
      </c>
      <c r="K473" s="22">
        <v>1611.29</v>
      </c>
      <c r="L473" s="128">
        <v>0.025333867274047506</v>
      </c>
      <c r="M473" s="20">
        <v>274.2</v>
      </c>
      <c r="N473" s="66">
        <v>7.571735583132771</v>
      </c>
      <c r="O473" s="66">
        <f>L473*60*1000</f>
        <v>1520.0320364428503</v>
      </c>
      <c r="P473" s="69">
        <f>N473*60</f>
        <v>454.3041349879662</v>
      </c>
      <c r="R473" s="164"/>
      <c r="S473" s="164"/>
    </row>
    <row r="474" spans="1:19" ht="12.75">
      <c r="A474" s="402"/>
      <c r="B474" s="313" t="s">
        <v>899</v>
      </c>
      <c r="C474" s="42">
        <v>14</v>
      </c>
      <c r="D474" s="42">
        <v>1977</v>
      </c>
      <c r="E474" s="20">
        <v>21.45</v>
      </c>
      <c r="F474" s="20">
        <v>1.3962</v>
      </c>
      <c r="G474" s="20">
        <v>1.97</v>
      </c>
      <c r="H474" s="20">
        <v>18.0838</v>
      </c>
      <c r="I474" s="22">
        <v>713.48</v>
      </c>
      <c r="J474" s="43">
        <v>18.0838</v>
      </c>
      <c r="K474" s="22">
        <v>713.48</v>
      </c>
      <c r="L474" s="128">
        <v>0.025345910186690586</v>
      </c>
      <c r="M474" s="20">
        <v>250.9</v>
      </c>
      <c r="N474" s="66">
        <v>6.931624863766329</v>
      </c>
      <c r="O474" s="66">
        <f>L474*60*1000</f>
        <v>1520.7546112014352</v>
      </c>
      <c r="P474" s="69">
        <f>N474*60</f>
        <v>415.8974918259797</v>
      </c>
      <c r="R474" s="164"/>
      <c r="S474" s="164"/>
    </row>
    <row r="475" spans="1:19" ht="12.75">
      <c r="A475" s="402"/>
      <c r="B475" s="313" t="s">
        <v>244</v>
      </c>
      <c r="C475" s="42">
        <v>20</v>
      </c>
      <c r="D475" s="42">
        <v>1989</v>
      </c>
      <c r="E475" s="20">
        <v>33.077999999999996</v>
      </c>
      <c r="F475" s="20">
        <v>1.98033</v>
      </c>
      <c r="G475" s="20">
        <v>3.2</v>
      </c>
      <c r="H475" s="20">
        <v>27.897669999999998</v>
      </c>
      <c r="I475" s="22">
        <v>1100.05</v>
      </c>
      <c r="J475" s="43">
        <v>27.897669999999998</v>
      </c>
      <c r="K475" s="22">
        <v>1100.05</v>
      </c>
      <c r="L475" s="128">
        <v>0.02536036543793464</v>
      </c>
      <c r="M475" s="20">
        <v>274.2</v>
      </c>
      <c r="N475" s="66">
        <v>7.579655301359029</v>
      </c>
      <c r="O475" s="66">
        <f>L475*60*1000</f>
        <v>1521.6219262760783</v>
      </c>
      <c r="P475" s="69">
        <f>N475*60</f>
        <v>454.77931808154176</v>
      </c>
      <c r="R475" s="164"/>
      <c r="S475" s="164"/>
    </row>
    <row r="476" spans="1:19" ht="12.75">
      <c r="A476" s="402"/>
      <c r="B476" s="313" t="s">
        <v>245</v>
      </c>
      <c r="C476" s="42">
        <v>20</v>
      </c>
      <c r="D476" s="42">
        <v>1984</v>
      </c>
      <c r="E476" s="20">
        <v>33.501</v>
      </c>
      <c r="F476" s="20">
        <v>2.397</v>
      </c>
      <c r="G476" s="20">
        <v>3.2</v>
      </c>
      <c r="H476" s="20">
        <v>27.904</v>
      </c>
      <c r="I476" s="22">
        <v>1098.4</v>
      </c>
      <c r="J476" s="43">
        <v>27.904</v>
      </c>
      <c r="K476" s="22">
        <v>1098.4</v>
      </c>
      <c r="L476" s="128">
        <v>0.025404224326292787</v>
      </c>
      <c r="M476" s="20">
        <v>274.2</v>
      </c>
      <c r="N476" s="66">
        <v>7.592763758193736</v>
      </c>
      <c r="O476" s="66">
        <f>L476*60*1000</f>
        <v>1524.2534595775671</v>
      </c>
      <c r="P476" s="69">
        <f>N476*60</f>
        <v>455.56582549162414</v>
      </c>
      <c r="R476" s="164"/>
      <c r="S476" s="164"/>
    </row>
    <row r="477" spans="1:19" ht="12.75">
      <c r="A477" s="402"/>
      <c r="B477" s="318" t="s">
        <v>344</v>
      </c>
      <c r="C477" s="42">
        <v>31</v>
      </c>
      <c r="D477" s="42" t="s">
        <v>10</v>
      </c>
      <c r="E477" s="66">
        <v>55.4</v>
      </c>
      <c r="F477" s="66">
        <v>2.93</v>
      </c>
      <c r="G477" s="66">
        <v>5.21</v>
      </c>
      <c r="H477" s="66">
        <v>47.18647</v>
      </c>
      <c r="I477" s="67">
        <v>1844.65</v>
      </c>
      <c r="J477" s="66">
        <v>42.02</v>
      </c>
      <c r="K477" s="67">
        <v>1653.89</v>
      </c>
      <c r="L477" s="68">
        <v>0.02540676828567801</v>
      </c>
      <c r="M477" s="66">
        <v>225.63</v>
      </c>
      <c r="N477" s="66">
        <v>5.732529128297529</v>
      </c>
      <c r="O477" s="66">
        <v>1524.4060971406805</v>
      </c>
      <c r="P477" s="69">
        <v>343.9517476978517</v>
      </c>
      <c r="R477" s="164"/>
      <c r="S477" s="164"/>
    </row>
    <row r="478" spans="1:19" ht="12.75" customHeight="1">
      <c r="A478" s="402"/>
      <c r="B478" s="313" t="s">
        <v>310</v>
      </c>
      <c r="C478" s="42">
        <v>61</v>
      </c>
      <c r="D478" s="42">
        <v>1985</v>
      </c>
      <c r="E478" s="43">
        <v>96.176</v>
      </c>
      <c r="F478" s="43">
        <v>10.48</v>
      </c>
      <c r="G478" s="43">
        <v>6</v>
      </c>
      <c r="H478" s="43">
        <v>79.696</v>
      </c>
      <c r="I478" s="129">
        <v>3135.69</v>
      </c>
      <c r="J478" s="43">
        <v>79.696</v>
      </c>
      <c r="K478" s="129">
        <v>3135.69</v>
      </c>
      <c r="L478" s="45">
        <v>0.02542</v>
      </c>
      <c r="M478" s="43">
        <v>211.5</v>
      </c>
      <c r="N478" s="43">
        <v>5.3382000000000005</v>
      </c>
      <c r="O478" s="20">
        <v>1525.2</v>
      </c>
      <c r="P478" s="155">
        <v>320.292</v>
      </c>
      <c r="R478" s="164"/>
      <c r="S478" s="164"/>
    </row>
    <row r="479" spans="1:19" ht="12.75">
      <c r="A479" s="402"/>
      <c r="B479" s="313" t="s">
        <v>204</v>
      </c>
      <c r="C479" s="42">
        <v>59</v>
      </c>
      <c r="D479" s="42">
        <v>1981</v>
      </c>
      <c r="E479" s="43">
        <v>103.95</v>
      </c>
      <c r="F479" s="43">
        <v>7.37</v>
      </c>
      <c r="G479" s="43">
        <v>9.6</v>
      </c>
      <c r="H479" s="43">
        <v>86.98</v>
      </c>
      <c r="I479" s="44">
        <v>3419</v>
      </c>
      <c r="J479" s="43">
        <v>85.37726820707809</v>
      </c>
      <c r="K479" s="44">
        <v>3356</v>
      </c>
      <c r="L479" s="45">
        <v>0.02544018718923662</v>
      </c>
      <c r="M479" s="43">
        <v>255.93200000000004</v>
      </c>
      <c r="N479" s="43">
        <v>6.510957987715708</v>
      </c>
      <c r="O479" s="20">
        <v>1526.411231354197</v>
      </c>
      <c r="P479" s="155">
        <v>390.65747926294245</v>
      </c>
      <c r="R479" s="164"/>
      <c r="S479" s="164"/>
    </row>
    <row r="480" spans="1:19" ht="12.75">
      <c r="A480" s="402"/>
      <c r="B480" s="313" t="s">
        <v>822</v>
      </c>
      <c r="C480" s="42">
        <v>24</v>
      </c>
      <c r="D480" s="42">
        <v>1965</v>
      </c>
      <c r="E480" s="20">
        <v>33.930999</v>
      </c>
      <c r="F480" s="20">
        <v>1.6575</v>
      </c>
      <c r="G480" s="20">
        <v>3.84</v>
      </c>
      <c r="H480" s="20">
        <v>28.433499</v>
      </c>
      <c r="I480" s="22">
        <v>1116.83</v>
      </c>
      <c r="J480" s="43">
        <v>25.001866</v>
      </c>
      <c r="K480" s="22">
        <v>982.04</v>
      </c>
      <c r="L480" s="128">
        <v>0.025459</v>
      </c>
      <c r="M480" s="20">
        <v>234.5</v>
      </c>
      <c r="N480" s="66">
        <v>5.9701355</v>
      </c>
      <c r="O480" s="66">
        <f>L480*60*1000</f>
        <v>1527.54</v>
      </c>
      <c r="P480" s="69">
        <f>N480*60</f>
        <v>358.20813</v>
      </c>
      <c r="R480" s="164"/>
      <c r="S480" s="164"/>
    </row>
    <row r="481" spans="1:19" ht="12.75">
      <c r="A481" s="402"/>
      <c r="B481" s="313" t="s">
        <v>246</v>
      </c>
      <c r="C481" s="42">
        <v>27</v>
      </c>
      <c r="D481" s="42">
        <v>1987</v>
      </c>
      <c r="E481" s="20">
        <v>37.405499999999996</v>
      </c>
      <c r="F481" s="20">
        <v>2.091</v>
      </c>
      <c r="G481" s="20">
        <v>4.48</v>
      </c>
      <c r="H481" s="20">
        <v>30.8345</v>
      </c>
      <c r="I481" s="22">
        <v>1209.81</v>
      </c>
      <c r="J481" s="43">
        <v>29.862844</v>
      </c>
      <c r="K481" s="22">
        <v>1171.56</v>
      </c>
      <c r="L481" s="128">
        <v>0.025489811874765272</v>
      </c>
      <c r="M481" s="20">
        <v>274.2</v>
      </c>
      <c r="N481" s="66">
        <v>7.6183439935060955</v>
      </c>
      <c r="O481" s="66">
        <f>L481*60*1000</f>
        <v>1529.3887124859161</v>
      </c>
      <c r="P481" s="69">
        <f>N481*60</f>
        <v>457.1006396103657</v>
      </c>
      <c r="R481" s="164"/>
      <c r="S481" s="164"/>
    </row>
    <row r="482" spans="1:19" ht="22.5">
      <c r="A482" s="402"/>
      <c r="B482" s="317" t="s">
        <v>247</v>
      </c>
      <c r="C482" s="42">
        <v>12</v>
      </c>
      <c r="D482" s="42">
        <v>1987</v>
      </c>
      <c r="E482" s="20">
        <v>18.681173</v>
      </c>
      <c r="F482" s="20">
        <v>1.5045</v>
      </c>
      <c r="G482" s="20">
        <v>1.92</v>
      </c>
      <c r="H482" s="20">
        <v>15.256673000000001</v>
      </c>
      <c r="I482" s="22">
        <v>598.54</v>
      </c>
      <c r="J482" s="43">
        <v>15.256673000000001</v>
      </c>
      <c r="K482" s="22">
        <v>598.54</v>
      </c>
      <c r="L482" s="128">
        <v>0.02548981354629599</v>
      </c>
      <c r="M482" s="20">
        <v>274.2</v>
      </c>
      <c r="N482" s="66">
        <v>7.618344493089854</v>
      </c>
      <c r="O482" s="66">
        <f>L482*60*1000</f>
        <v>1529.3888127777595</v>
      </c>
      <c r="P482" s="69">
        <f>N482*60</f>
        <v>457.10066958539124</v>
      </c>
      <c r="R482" s="164"/>
      <c r="S482" s="164"/>
    </row>
    <row r="483" spans="1:25" ht="12.75">
      <c r="A483" s="402"/>
      <c r="B483" s="319" t="s">
        <v>131</v>
      </c>
      <c r="C483" s="214">
        <v>12</v>
      </c>
      <c r="D483" s="214" t="s">
        <v>10</v>
      </c>
      <c r="E483" s="216">
        <v>21.183753</v>
      </c>
      <c r="F483" s="216">
        <v>1.406988</v>
      </c>
      <c r="G483" s="216">
        <v>1.92</v>
      </c>
      <c r="H483" s="216">
        <v>17.856765</v>
      </c>
      <c r="I483" s="242">
        <v>700.54</v>
      </c>
      <c r="J483" s="215">
        <v>17.856765</v>
      </c>
      <c r="K483" s="242">
        <v>700.54</v>
      </c>
      <c r="L483" s="243">
        <v>0.025490000570988096</v>
      </c>
      <c r="M483" s="216">
        <v>291.137</v>
      </c>
      <c r="N483" s="216">
        <v>7.421082296235761</v>
      </c>
      <c r="O483" s="216">
        <v>1529.4000342592858</v>
      </c>
      <c r="P483" s="280">
        <v>445.26493777414566</v>
      </c>
      <c r="Q483" s="210"/>
      <c r="R483" s="217"/>
      <c r="S483" s="217"/>
      <c r="T483" s="210"/>
      <c r="U483" s="210"/>
      <c r="V483" s="210"/>
      <c r="W483" s="210"/>
      <c r="X483" s="210"/>
      <c r="Y483" s="210"/>
    </row>
    <row r="484" spans="1:19" ht="12.75">
      <c r="A484" s="402"/>
      <c r="B484" s="313" t="s">
        <v>428</v>
      </c>
      <c r="C484" s="42">
        <v>102</v>
      </c>
      <c r="D484" s="42" t="s">
        <v>56</v>
      </c>
      <c r="E484" s="43">
        <v>88.73</v>
      </c>
      <c r="F484" s="43">
        <v>1.22</v>
      </c>
      <c r="G484" s="43">
        <v>0.34</v>
      </c>
      <c r="H484" s="43">
        <v>87.17</v>
      </c>
      <c r="I484" s="129">
        <v>3416</v>
      </c>
      <c r="J484" s="43">
        <v>87.17</v>
      </c>
      <c r="K484" s="129">
        <v>3416</v>
      </c>
      <c r="L484" s="45">
        <v>0.0255</v>
      </c>
      <c r="M484" s="43">
        <v>200.3</v>
      </c>
      <c r="N484" s="43">
        <v>5.11</v>
      </c>
      <c r="O484" s="43">
        <v>1529.9999999999998</v>
      </c>
      <c r="P484" s="155">
        <v>306.6</v>
      </c>
      <c r="R484" s="164"/>
      <c r="S484" s="164"/>
    </row>
    <row r="485" spans="1:19" ht="12.75">
      <c r="A485" s="402"/>
      <c r="B485" s="313" t="s">
        <v>390</v>
      </c>
      <c r="C485" s="42">
        <v>50</v>
      </c>
      <c r="D485" s="42">
        <v>1972</v>
      </c>
      <c r="E485" s="66">
        <v>80.251</v>
      </c>
      <c r="F485" s="66">
        <v>5.355</v>
      </c>
      <c r="G485" s="66">
        <v>8</v>
      </c>
      <c r="H485" s="66">
        <v>66.896</v>
      </c>
      <c r="I485" s="67">
        <v>2614.61</v>
      </c>
      <c r="J485" s="66">
        <v>66.9</v>
      </c>
      <c r="K485" s="67">
        <v>2614.61</v>
      </c>
      <c r="L485" s="68">
        <v>0.02558699002910568</v>
      </c>
      <c r="M485" s="66">
        <v>241.98</v>
      </c>
      <c r="N485" s="66">
        <v>6.191539847242992</v>
      </c>
      <c r="O485" s="66">
        <v>1535.2194017463407</v>
      </c>
      <c r="P485" s="69">
        <v>371.4923908345795</v>
      </c>
      <c r="R485" s="164"/>
      <c r="S485" s="164"/>
    </row>
    <row r="486" spans="1:19" ht="12.75">
      <c r="A486" s="402"/>
      <c r="B486" s="313" t="s">
        <v>536</v>
      </c>
      <c r="C486" s="42">
        <v>60</v>
      </c>
      <c r="D486" s="42">
        <v>1981</v>
      </c>
      <c r="E486" s="66">
        <v>94.7</v>
      </c>
      <c r="F486" s="66">
        <v>4.734</v>
      </c>
      <c r="G486" s="66">
        <v>9.6</v>
      </c>
      <c r="H486" s="66">
        <v>80.366</v>
      </c>
      <c r="I486" s="67">
        <v>3123.05</v>
      </c>
      <c r="J486" s="66">
        <v>80.366</v>
      </c>
      <c r="K486" s="67">
        <v>3123.05</v>
      </c>
      <c r="L486" s="68">
        <v>0.02573</v>
      </c>
      <c r="M486" s="66">
        <v>226.284</v>
      </c>
      <c r="N486" s="66">
        <v>5.82</v>
      </c>
      <c r="O486" s="66">
        <v>1543.8</v>
      </c>
      <c r="P486" s="69">
        <v>349.20000000000005</v>
      </c>
      <c r="R486" s="164"/>
      <c r="S486" s="164"/>
    </row>
    <row r="487" spans="1:19" ht="12.75">
      <c r="A487" s="402"/>
      <c r="B487" s="313" t="s">
        <v>248</v>
      </c>
      <c r="C487" s="42">
        <v>19</v>
      </c>
      <c r="D487" s="42">
        <v>1987</v>
      </c>
      <c r="E487" s="20">
        <v>32.435</v>
      </c>
      <c r="F487" s="20">
        <v>2.4276</v>
      </c>
      <c r="G487" s="20">
        <v>3.2</v>
      </c>
      <c r="H487" s="20">
        <v>26.8074</v>
      </c>
      <c r="I487" s="22">
        <v>1039.89</v>
      </c>
      <c r="J487" s="43">
        <v>25.899461000000002</v>
      </c>
      <c r="K487" s="22">
        <v>1004.6700000000001</v>
      </c>
      <c r="L487" s="128">
        <v>0.02577907273034927</v>
      </c>
      <c r="M487" s="20">
        <v>274.2</v>
      </c>
      <c r="N487" s="66">
        <v>7.70479769950133</v>
      </c>
      <c r="O487" s="66">
        <f>L487*60*1000</f>
        <v>1546.744363820956</v>
      </c>
      <c r="P487" s="69">
        <f>N487*60</f>
        <v>462.2878619700798</v>
      </c>
      <c r="R487" s="164"/>
      <c r="S487" s="164"/>
    </row>
    <row r="488" spans="1:19" ht="11.25" customHeight="1">
      <c r="A488" s="402"/>
      <c r="B488" s="313" t="s">
        <v>429</v>
      </c>
      <c r="C488" s="42">
        <v>45</v>
      </c>
      <c r="D488" s="42" t="s">
        <v>56</v>
      </c>
      <c r="E488" s="43">
        <v>70.35</v>
      </c>
      <c r="F488" s="43">
        <v>3.21</v>
      </c>
      <c r="G488" s="43">
        <v>7.05</v>
      </c>
      <c r="H488" s="43">
        <v>60.09</v>
      </c>
      <c r="I488" s="129">
        <v>2330</v>
      </c>
      <c r="J488" s="43">
        <v>60.09</v>
      </c>
      <c r="K488" s="129">
        <v>2330</v>
      </c>
      <c r="L488" s="45">
        <v>0.0258</v>
      </c>
      <c r="M488" s="43">
        <v>200.3</v>
      </c>
      <c r="N488" s="43">
        <v>5.17</v>
      </c>
      <c r="O488" s="43">
        <v>1548</v>
      </c>
      <c r="P488" s="155">
        <v>310.2</v>
      </c>
      <c r="R488" s="164"/>
      <c r="S488" s="164"/>
    </row>
    <row r="489" spans="1:19" ht="12.75" customHeight="1">
      <c r="A489" s="402"/>
      <c r="B489" s="313" t="s">
        <v>249</v>
      </c>
      <c r="C489" s="42">
        <v>20</v>
      </c>
      <c r="D489" s="42">
        <v>1986</v>
      </c>
      <c r="E489" s="20">
        <v>33.496003</v>
      </c>
      <c r="F489" s="20">
        <v>2.448</v>
      </c>
      <c r="G489" s="20">
        <v>3.2</v>
      </c>
      <c r="H489" s="20">
        <v>27.848003</v>
      </c>
      <c r="I489" s="22">
        <v>1079.1100000000001</v>
      </c>
      <c r="J489" s="43">
        <v>27.848003</v>
      </c>
      <c r="K489" s="22">
        <v>1079.1100000000001</v>
      </c>
      <c r="L489" s="128">
        <v>0.02580645439297198</v>
      </c>
      <c r="M489" s="20">
        <v>274.2</v>
      </c>
      <c r="N489" s="66">
        <v>7.71298147606268</v>
      </c>
      <c r="O489" s="66">
        <f>L489*60*1000</f>
        <v>1548.3872635783189</v>
      </c>
      <c r="P489" s="69">
        <f>N489*60</f>
        <v>462.7788885637608</v>
      </c>
      <c r="R489" s="164"/>
      <c r="S489" s="164"/>
    </row>
    <row r="490" spans="1:19" ht="12.75" customHeight="1">
      <c r="A490" s="402"/>
      <c r="B490" s="313" t="s">
        <v>104</v>
      </c>
      <c r="C490" s="42">
        <v>18</v>
      </c>
      <c r="D490" s="42" t="s">
        <v>10</v>
      </c>
      <c r="E490" s="20">
        <v>31.075</v>
      </c>
      <c r="F490" s="20">
        <v>2.408</v>
      </c>
      <c r="G490" s="20">
        <v>2.88</v>
      </c>
      <c r="H490" s="20">
        <v>25.787</v>
      </c>
      <c r="I490" s="22">
        <v>998.64</v>
      </c>
      <c r="J490" s="43">
        <v>25.787</v>
      </c>
      <c r="K490" s="22">
        <v>998.64</v>
      </c>
      <c r="L490" s="128">
        <v>0.025822118080589603</v>
      </c>
      <c r="M490" s="20">
        <v>322.64</v>
      </c>
      <c r="N490" s="66">
        <v>8.331248177521429</v>
      </c>
      <c r="O490" s="66">
        <v>1549.3270848353761</v>
      </c>
      <c r="P490" s="69">
        <v>499.87489065128574</v>
      </c>
      <c r="R490" s="164"/>
      <c r="S490" s="164"/>
    </row>
    <row r="491" spans="1:19" ht="12.75" customHeight="1">
      <c r="A491" s="402"/>
      <c r="B491" s="313" t="s">
        <v>105</v>
      </c>
      <c r="C491" s="42">
        <v>22</v>
      </c>
      <c r="D491" s="42" t="s">
        <v>10</v>
      </c>
      <c r="E491" s="20">
        <v>35.903</v>
      </c>
      <c r="F491" s="20">
        <v>2.493</v>
      </c>
      <c r="G491" s="20">
        <v>3.52</v>
      </c>
      <c r="H491" s="20">
        <v>29.89</v>
      </c>
      <c r="I491" s="22">
        <v>1157.42</v>
      </c>
      <c r="J491" s="43">
        <v>29.89</v>
      </c>
      <c r="K491" s="22">
        <v>1157.42</v>
      </c>
      <c r="L491" s="128">
        <v>0.02582467902749218</v>
      </c>
      <c r="M491" s="20">
        <v>322.64</v>
      </c>
      <c r="N491" s="66">
        <v>8.332074441430077</v>
      </c>
      <c r="O491" s="66">
        <v>1549.4807416495307</v>
      </c>
      <c r="P491" s="69">
        <v>499.9244664858046</v>
      </c>
      <c r="R491" s="164"/>
      <c r="S491" s="164"/>
    </row>
    <row r="492" spans="1:19" ht="12.75" customHeight="1">
      <c r="A492" s="402"/>
      <c r="B492" s="313" t="s">
        <v>823</v>
      </c>
      <c r="C492" s="42">
        <v>12</v>
      </c>
      <c r="D492" s="42">
        <v>1959</v>
      </c>
      <c r="E492" s="20">
        <v>16.953999</v>
      </c>
      <c r="F492" s="20">
        <v>0.969</v>
      </c>
      <c r="G492" s="20">
        <v>1.92</v>
      </c>
      <c r="H492" s="20">
        <v>14.064999</v>
      </c>
      <c r="I492" s="22">
        <v>543.35</v>
      </c>
      <c r="J492" s="43">
        <v>11.565734</v>
      </c>
      <c r="K492" s="22">
        <v>446.8</v>
      </c>
      <c r="L492" s="128">
        <v>0.025885</v>
      </c>
      <c r="M492" s="20">
        <v>234.5</v>
      </c>
      <c r="N492" s="66">
        <v>6.0700325</v>
      </c>
      <c r="O492" s="66">
        <f>L492*60*1000</f>
        <v>1553.1</v>
      </c>
      <c r="P492" s="69">
        <f>N492*60</f>
        <v>364.20195</v>
      </c>
      <c r="R492" s="164"/>
      <c r="S492" s="164"/>
    </row>
    <row r="493" spans="1:19" ht="12.75" customHeight="1">
      <c r="A493" s="402"/>
      <c r="B493" s="313" t="s">
        <v>900</v>
      </c>
      <c r="C493" s="42">
        <v>43</v>
      </c>
      <c r="D493" s="42">
        <v>1986</v>
      </c>
      <c r="E493" s="20">
        <v>44.969931</v>
      </c>
      <c r="F493" s="20">
        <v>2.178931</v>
      </c>
      <c r="G493" s="20">
        <v>4.67</v>
      </c>
      <c r="H493" s="20">
        <v>38.121</v>
      </c>
      <c r="I493" s="22">
        <v>1472.24</v>
      </c>
      <c r="J493" s="43">
        <v>35.907714</v>
      </c>
      <c r="K493" s="22">
        <v>1386.76</v>
      </c>
      <c r="L493" s="128">
        <v>0.02589324324324324</v>
      </c>
      <c r="M493" s="20">
        <v>250.9</v>
      </c>
      <c r="N493" s="66">
        <v>7.081310055405405</v>
      </c>
      <c r="O493" s="66">
        <f>L493*60*1000</f>
        <v>1553.5945945945944</v>
      </c>
      <c r="P493" s="69">
        <f>N493*60</f>
        <v>424.8786033243243</v>
      </c>
      <c r="R493" s="164"/>
      <c r="S493" s="164"/>
    </row>
    <row r="494" spans="1:25" ht="12.75">
      <c r="A494" s="402"/>
      <c r="B494" s="316" t="s">
        <v>37</v>
      </c>
      <c r="C494" s="131"/>
      <c r="D494" s="131"/>
      <c r="E494" s="132">
        <v>34.3</v>
      </c>
      <c r="F494" s="132">
        <v>0</v>
      </c>
      <c r="G494" s="132">
        <v>0</v>
      </c>
      <c r="H494" s="132">
        <v>34.3</v>
      </c>
      <c r="I494" s="133"/>
      <c r="J494" s="132">
        <v>34.3</v>
      </c>
      <c r="K494" s="133">
        <v>1317.97</v>
      </c>
      <c r="L494" s="134">
        <v>0.02602487158281296</v>
      </c>
      <c r="M494" s="132">
        <v>245.8</v>
      </c>
      <c r="N494" s="132">
        <v>6.396913435055426</v>
      </c>
      <c r="O494" s="196">
        <v>1561.4922949687775</v>
      </c>
      <c r="P494" s="135">
        <v>383.81480610332557</v>
      </c>
      <c r="Q494" s="184"/>
      <c r="R494" s="164"/>
      <c r="S494" s="164"/>
      <c r="T494" s="183"/>
      <c r="U494" s="183"/>
      <c r="V494" s="183"/>
      <c r="W494" s="183"/>
      <c r="X494" s="183"/>
      <c r="Y494" s="183"/>
    </row>
    <row r="495" spans="1:19" ht="22.5">
      <c r="A495" s="402"/>
      <c r="B495" s="317" t="s">
        <v>311</v>
      </c>
      <c r="C495" s="42">
        <v>50</v>
      </c>
      <c r="D495" s="42">
        <v>1980</v>
      </c>
      <c r="E495" s="43">
        <v>56.901</v>
      </c>
      <c r="F495" s="43">
        <v>3.19</v>
      </c>
      <c r="G495" s="43">
        <v>5</v>
      </c>
      <c r="H495" s="43">
        <v>48.711000000000006</v>
      </c>
      <c r="I495" s="129">
        <v>1869.95</v>
      </c>
      <c r="J495" s="43">
        <v>48.711000000000006</v>
      </c>
      <c r="K495" s="129">
        <v>1869.95</v>
      </c>
      <c r="L495" s="45">
        <v>0.02605</v>
      </c>
      <c r="M495" s="43">
        <v>211.5</v>
      </c>
      <c r="N495" s="43">
        <v>5.4704999999999995</v>
      </c>
      <c r="O495" s="20">
        <v>1563</v>
      </c>
      <c r="P495" s="155">
        <v>328.22999999999996</v>
      </c>
      <c r="R495" s="164"/>
      <c r="S495" s="164"/>
    </row>
    <row r="496" spans="1:19" ht="12.75">
      <c r="A496" s="402"/>
      <c r="B496" s="318" t="s">
        <v>345</v>
      </c>
      <c r="C496" s="42">
        <v>70</v>
      </c>
      <c r="D496" s="42" t="s">
        <v>10</v>
      </c>
      <c r="E496" s="66">
        <v>87.25</v>
      </c>
      <c r="F496" s="66">
        <v>6.65</v>
      </c>
      <c r="G496" s="66">
        <v>0.68</v>
      </c>
      <c r="H496" s="66">
        <v>79.92</v>
      </c>
      <c r="I496" s="67">
        <v>3063.74</v>
      </c>
      <c r="J496" s="66">
        <v>79.92</v>
      </c>
      <c r="K496" s="67">
        <v>3063.74</v>
      </c>
      <c r="L496" s="68">
        <v>0.02608576445781953</v>
      </c>
      <c r="M496" s="66">
        <v>225.63</v>
      </c>
      <c r="N496" s="66">
        <v>5.88573103461782</v>
      </c>
      <c r="O496" s="66">
        <v>1565.145867469172</v>
      </c>
      <c r="P496" s="69">
        <v>353.14386207706923</v>
      </c>
      <c r="R496" s="164"/>
      <c r="S496" s="164"/>
    </row>
    <row r="497" spans="1:19" ht="12.75">
      <c r="A497" s="402"/>
      <c r="B497" s="312" t="s">
        <v>579</v>
      </c>
      <c r="C497" s="42">
        <v>20</v>
      </c>
      <c r="D497" s="42" t="s">
        <v>10</v>
      </c>
      <c r="E497" s="66">
        <v>31.6</v>
      </c>
      <c r="F497" s="66">
        <v>1.5</v>
      </c>
      <c r="G497" s="66">
        <v>2.9</v>
      </c>
      <c r="H497" s="66">
        <v>27.2</v>
      </c>
      <c r="I497" s="67">
        <v>1042.41</v>
      </c>
      <c r="J497" s="66">
        <v>27.2</v>
      </c>
      <c r="K497" s="67">
        <v>1042.41</v>
      </c>
      <c r="L497" s="68">
        <v>0.026093379764200265</v>
      </c>
      <c r="M497" s="66">
        <v>186.5</v>
      </c>
      <c r="N497" s="66">
        <v>4.86641532602335</v>
      </c>
      <c r="O497" s="20">
        <v>1565.6027858520158</v>
      </c>
      <c r="P497" s="69">
        <v>291.98491956140094</v>
      </c>
      <c r="R497" s="164"/>
      <c r="S497" s="164"/>
    </row>
    <row r="498" spans="1:19" ht="12.75" customHeight="1">
      <c r="A498" s="402"/>
      <c r="B498" s="313" t="s">
        <v>962</v>
      </c>
      <c r="C498" s="42">
        <v>23</v>
      </c>
      <c r="D498" s="42">
        <v>1970</v>
      </c>
      <c r="E498" s="20">
        <v>35.371002</v>
      </c>
      <c r="F498" s="20">
        <v>1.122</v>
      </c>
      <c r="G498" s="20">
        <v>3.52</v>
      </c>
      <c r="H498" s="20">
        <v>30.729002</v>
      </c>
      <c r="I498" s="22">
        <v>1095.22</v>
      </c>
      <c r="J498" s="43">
        <v>24.754002</v>
      </c>
      <c r="K498" s="22">
        <v>947.22</v>
      </c>
      <c r="L498" s="128">
        <v>0.026133</v>
      </c>
      <c r="M498" s="20">
        <v>234.5</v>
      </c>
      <c r="N498" s="66">
        <v>6.1281885</v>
      </c>
      <c r="O498" s="66">
        <f>L498*60*1000</f>
        <v>1567.98</v>
      </c>
      <c r="P498" s="69">
        <f>N498*60</f>
        <v>367.69131000000004</v>
      </c>
      <c r="R498" s="164"/>
      <c r="S498" s="164"/>
    </row>
    <row r="499" spans="1:19" ht="12.75">
      <c r="A499" s="402"/>
      <c r="B499" s="313" t="s">
        <v>250</v>
      </c>
      <c r="C499" s="42">
        <v>20</v>
      </c>
      <c r="D499" s="42">
        <v>1979</v>
      </c>
      <c r="E499" s="20">
        <v>32.244192999999996</v>
      </c>
      <c r="F499" s="20">
        <v>3.06</v>
      </c>
      <c r="G499" s="20">
        <v>3.12</v>
      </c>
      <c r="H499" s="20">
        <v>26.064193</v>
      </c>
      <c r="I499" s="22">
        <v>1059.35</v>
      </c>
      <c r="J499" s="43">
        <v>26.064193</v>
      </c>
      <c r="K499" s="22">
        <v>996.14</v>
      </c>
      <c r="L499" s="128">
        <v>0.0261651906358544</v>
      </c>
      <c r="M499" s="20">
        <v>274.2</v>
      </c>
      <c r="N499" s="66">
        <v>7.8201998468628915</v>
      </c>
      <c r="O499" s="66">
        <f>L499*60*1000</f>
        <v>1569.911438151264</v>
      </c>
      <c r="P499" s="69">
        <f>N499*60</f>
        <v>469.2119908117735</v>
      </c>
      <c r="R499" s="164"/>
      <c r="S499" s="164"/>
    </row>
    <row r="500" spans="1:19" ht="11.25" customHeight="1">
      <c r="A500" s="402"/>
      <c r="B500" s="318" t="s">
        <v>346</v>
      </c>
      <c r="C500" s="42">
        <v>106</v>
      </c>
      <c r="D500" s="42" t="s">
        <v>10</v>
      </c>
      <c r="E500" s="66">
        <v>93.79</v>
      </c>
      <c r="F500" s="66">
        <v>7.58</v>
      </c>
      <c r="G500" s="66">
        <v>17.28</v>
      </c>
      <c r="H500" s="66">
        <v>68.93124</v>
      </c>
      <c r="I500" s="67">
        <v>2631.27</v>
      </c>
      <c r="J500" s="66">
        <v>67.87</v>
      </c>
      <c r="K500" s="67">
        <v>2590.66</v>
      </c>
      <c r="L500" s="68">
        <v>0.026197957277296135</v>
      </c>
      <c r="M500" s="66">
        <v>225.63</v>
      </c>
      <c r="N500" s="66">
        <v>5.9110451004763265</v>
      </c>
      <c r="O500" s="66">
        <v>1571.8774366377681</v>
      </c>
      <c r="P500" s="69">
        <v>354.6627060285796</v>
      </c>
      <c r="R500" s="164"/>
      <c r="S500" s="164"/>
    </row>
    <row r="501" spans="1:19" ht="12.75" customHeight="1">
      <c r="A501" s="402"/>
      <c r="B501" s="317" t="s">
        <v>430</v>
      </c>
      <c r="C501" s="42">
        <v>25</v>
      </c>
      <c r="D501" s="42" t="s">
        <v>56</v>
      </c>
      <c r="E501" s="43">
        <v>40.05</v>
      </c>
      <c r="F501" s="43">
        <v>1.25</v>
      </c>
      <c r="G501" s="43">
        <v>4</v>
      </c>
      <c r="H501" s="43">
        <v>34.8</v>
      </c>
      <c r="I501" s="129">
        <v>1327</v>
      </c>
      <c r="J501" s="43">
        <v>34.8</v>
      </c>
      <c r="K501" s="129">
        <v>1327</v>
      </c>
      <c r="L501" s="45">
        <v>0.0262</v>
      </c>
      <c r="M501" s="43">
        <v>200.3</v>
      </c>
      <c r="N501" s="43">
        <v>5.25</v>
      </c>
      <c r="O501" s="43">
        <v>1572</v>
      </c>
      <c r="P501" s="155">
        <v>315</v>
      </c>
      <c r="R501" s="164"/>
      <c r="S501" s="164"/>
    </row>
    <row r="502" spans="1:25" ht="12.75" customHeight="1">
      <c r="A502" s="402"/>
      <c r="B502" s="316" t="s">
        <v>38</v>
      </c>
      <c r="C502" s="131"/>
      <c r="D502" s="131"/>
      <c r="E502" s="132">
        <v>34.5</v>
      </c>
      <c r="F502" s="132">
        <v>0</v>
      </c>
      <c r="G502" s="132">
        <v>0</v>
      </c>
      <c r="H502" s="132">
        <v>34.5</v>
      </c>
      <c r="I502" s="133"/>
      <c r="J502" s="132">
        <v>34.5</v>
      </c>
      <c r="K502" s="133">
        <v>1315.92</v>
      </c>
      <c r="L502" s="134">
        <v>0.026217399233995985</v>
      </c>
      <c r="M502" s="132">
        <v>245.8</v>
      </c>
      <c r="N502" s="132">
        <v>6.444236731716213</v>
      </c>
      <c r="O502" s="196">
        <v>1573.0439540397592</v>
      </c>
      <c r="P502" s="135">
        <v>386.65420390297277</v>
      </c>
      <c r="Q502" s="184"/>
      <c r="R502" s="164"/>
      <c r="S502" s="164"/>
      <c r="T502" s="183"/>
      <c r="U502" s="183"/>
      <c r="V502" s="183"/>
      <c r="W502" s="183"/>
      <c r="X502" s="183"/>
      <c r="Y502" s="183"/>
    </row>
    <row r="503" spans="1:19" ht="12.75" customHeight="1">
      <c r="A503" s="402"/>
      <c r="B503" s="313" t="s">
        <v>251</v>
      </c>
      <c r="C503" s="42">
        <v>9</v>
      </c>
      <c r="D503" s="42">
        <v>1977</v>
      </c>
      <c r="E503" s="20">
        <v>19.707</v>
      </c>
      <c r="F503" s="20">
        <v>0.204</v>
      </c>
      <c r="G503" s="20">
        <v>1.84</v>
      </c>
      <c r="H503" s="20">
        <v>17.663</v>
      </c>
      <c r="I503" s="22">
        <v>673.4</v>
      </c>
      <c r="J503" s="43">
        <v>10.720818</v>
      </c>
      <c r="K503" s="22">
        <v>408.73</v>
      </c>
      <c r="L503" s="128">
        <v>0.026229584322168667</v>
      </c>
      <c r="M503" s="20">
        <v>274.2</v>
      </c>
      <c r="N503" s="66">
        <v>7.839445703041127</v>
      </c>
      <c r="O503" s="66">
        <f>L503*60*1000</f>
        <v>1573.77505933012</v>
      </c>
      <c r="P503" s="69">
        <f>N503*60</f>
        <v>470.36674218246765</v>
      </c>
      <c r="R503" s="164"/>
      <c r="S503" s="164"/>
    </row>
    <row r="504" spans="1:25" ht="12.75" customHeight="1">
      <c r="A504" s="402"/>
      <c r="B504" s="313" t="s">
        <v>166</v>
      </c>
      <c r="C504" s="42">
        <v>40</v>
      </c>
      <c r="D504" s="42">
        <v>1985</v>
      </c>
      <c r="E504" s="20">
        <v>68.47</v>
      </c>
      <c r="F504" s="20">
        <v>5.296309</v>
      </c>
      <c r="G504" s="20">
        <v>6.4</v>
      </c>
      <c r="H504" s="20">
        <v>56.773691</v>
      </c>
      <c r="I504" s="22">
        <v>2161.15</v>
      </c>
      <c r="J504" s="20">
        <v>56.77368</v>
      </c>
      <c r="K504" s="22">
        <v>2161.15</v>
      </c>
      <c r="L504" s="128">
        <f>J504/K504</f>
        <v>0.026270124702126182</v>
      </c>
      <c r="M504" s="20">
        <v>229.99</v>
      </c>
      <c r="N504" s="66">
        <f>L504*M504</f>
        <v>6.041865980242001</v>
      </c>
      <c r="O504" s="66">
        <f>L504*60*1000</f>
        <v>1576.207482127571</v>
      </c>
      <c r="P504" s="69">
        <f>N504*60</f>
        <v>362.5119588145201</v>
      </c>
      <c r="Q504" s="164"/>
      <c r="R504" s="164"/>
      <c r="S504" s="164"/>
      <c r="T504" s="14"/>
      <c r="U504" s="12"/>
      <c r="V504" s="12"/>
      <c r="X504" s="7"/>
      <c r="Y504" s="7"/>
    </row>
    <row r="505" spans="1:25" ht="12.75" customHeight="1">
      <c r="A505" s="402"/>
      <c r="B505" s="316" t="s">
        <v>39</v>
      </c>
      <c r="C505" s="131"/>
      <c r="D505" s="131"/>
      <c r="E505" s="132">
        <v>103.067</v>
      </c>
      <c r="F505" s="132">
        <v>0</v>
      </c>
      <c r="G505" s="132">
        <v>0</v>
      </c>
      <c r="H505" s="132">
        <v>103.067</v>
      </c>
      <c r="I505" s="133"/>
      <c r="J505" s="132">
        <v>103.067</v>
      </c>
      <c r="K505" s="133">
        <v>3920.38</v>
      </c>
      <c r="L505" s="134">
        <v>0.02629005351522046</v>
      </c>
      <c r="M505" s="132">
        <v>245.8</v>
      </c>
      <c r="N505" s="132">
        <v>6.462095154041189</v>
      </c>
      <c r="O505" s="196">
        <v>1577.4032109132277</v>
      </c>
      <c r="P505" s="135">
        <v>387.72570924247134</v>
      </c>
      <c r="Q505" s="184"/>
      <c r="R505" s="164"/>
      <c r="S505" s="164"/>
      <c r="T505" s="183"/>
      <c r="U505" s="183"/>
      <c r="V505" s="183"/>
      <c r="W505" s="183"/>
      <c r="X505" s="183"/>
      <c r="Y505" s="183"/>
    </row>
    <row r="506" spans="1:19" ht="12.75" customHeight="1">
      <c r="A506" s="402"/>
      <c r="B506" s="313" t="s">
        <v>252</v>
      </c>
      <c r="C506" s="42">
        <v>37</v>
      </c>
      <c r="D506" s="42">
        <v>1992</v>
      </c>
      <c r="E506" s="20">
        <v>62.538993999999995</v>
      </c>
      <c r="F506" s="20">
        <v>3.77655</v>
      </c>
      <c r="G506" s="20">
        <v>5.76</v>
      </c>
      <c r="H506" s="20">
        <v>53.002444</v>
      </c>
      <c r="I506" s="22">
        <v>2014.55</v>
      </c>
      <c r="J506" s="43">
        <v>53.002444</v>
      </c>
      <c r="K506" s="22">
        <v>2014.55</v>
      </c>
      <c r="L506" s="128">
        <v>0.026309818073515175</v>
      </c>
      <c r="M506" s="20">
        <v>274.2</v>
      </c>
      <c r="N506" s="66">
        <v>7.8634258061760685</v>
      </c>
      <c r="O506" s="66">
        <f>L506*60*1000</f>
        <v>1578.5890844109106</v>
      </c>
      <c r="P506" s="69">
        <f>N506*60</f>
        <v>471.8055483705641</v>
      </c>
      <c r="R506" s="164"/>
      <c r="S506" s="164"/>
    </row>
    <row r="507" spans="1:19" ht="12.75" customHeight="1" thickBot="1">
      <c r="A507" s="403"/>
      <c r="B507" s="323" t="s">
        <v>312</v>
      </c>
      <c r="C507" s="46">
        <v>121</v>
      </c>
      <c r="D507" s="46">
        <v>1992</v>
      </c>
      <c r="E507" s="47">
        <v>251</v>
      </c>
      <c r="F507" s="47">
        <v>25.12</v>
      </c>
      <c r="G507" s="47">
        <v>16.66</v>
      </c>
      <c r="H507" s="47">
        <v>209.22</v>
      </c>
      <c r="I507" s="150">
        <v>7953</v>
      </c>
      <c r="J507" s="47">
        <v>209.22</v>
      </c>
      <c r="K507" s="150">
        <v>7953</v>
      </c>
      <c r="L507" s="48">
        <v>0.02631</v>
      </c>
      <c r="M507" s="47">
        <v>211.5</v>
      </c>
      <c r="N507" s="47">
        <v>5.5251</v>
      </c>
      <c r="O507" s="121">
        <v>1578.6</v>
      </c>
      <c r="P507" s="156">
        <v>331.506</v>
      </c>
      <c r="R507" s="164"/>
      <c r="S507" s="164"/>
    </row>
    <row r="508" spans="1:19" ht="12.75" customHeight="1">
      <c r="A508" s="399" t="s">
        <v>28</v>
      </c>
      <c r="B508" s="404" t="s">
        <v>824</v>
      </c>
      <c r="C508" s="39">
        <v>9</v>
      </c>
      <c r="D508" s="39">
        <v>1968</v>
      </c>
      <c r="E508" s="118">
        <v>12.709999</v>
      </c>
      <c r="F508" s="118">
        <v>0.408</v>
      </c>
      <c r="G508" s="118">
        <v>1.44</v>
      </c>
      <c r="H508" s="118">
        <v>10.861999</v>
      </c>
      <c r="I508" s="119">
        <v>412.22</v>
      </c>
      <c r="J508" s="40">
        <v>10.861999</v>
      </c>
      <c r="K508" s="119">
        <v>412.22</v>
      </c>
      <c r="L508" s="120">
        <v>0.02635</v>
      </c>
      <c r="M508" s="118">
        <v>234.5</v>
      </c>
      <c r="N508" s="62">
        <v>6.179074999999999</v>
      </c>
      <c r="O508" s="62">
        <f>L508*60*1000</f>
        <v>1581</v>
      </c>
      <c r="P508" s="65">
        <f>N508*60</f>
        <v>370.74449999999996</v>
      </c>
      <c r="R508" s="164"/>
      <c r="S508" s="164"/>
    </row>
    <row r="509" spans="1:19" ht="22.5" customHeight="1">
      <c r="A509" s="402"/>
      <c r="B509" s="320" t="s">
        <v>347</v>
      </c>
      <c r="C509" s="42">
        <v>48</v>
      </c>
      <c r="D509" s="42" t="s">
        <v>10</v>
      </c>
      <c r="E509" s="66">
        <v>58.37</v>
      </c>
      <c r="F509" s="66">
        <v>5.37</v>
      </c>
      <c r="G509" s="66">
        <v>0.5</v>
      </c>
      <c r="H509" s="66">
        <v>52.506</v>
      </c>
      <c r="I509" s="67">
        <v>1973.26</v>
      </c>
      <c r="J509" s="66">
        <v>50.15</v>
      </c>
      <c r="K509" s="67">
        <v>1899.06</v>
      </c>
      <c r="L509" s="68">
        <v>0.026407801754552252</v>
      </c>
      <c r="M509" s="66">
        <v>225.63</v>
      </c>
      <c r="N509" s="66">
        <v>5.958392309879624</v>
      </c>
      <c r="O509" s="66">
        <v>1584.468105273135</v>
      </c>
      <c r="P509" s="69">
        <v>357.50353859277743</v>
      </c>
      <c r="R509" s="164"/>
      <c r="S509" s="164"/>
    </row>
    <row r="510" spans="1:19" ht="11.25" customHeight="1">
      <c r="A510" s="402"/>
      <c r="B510" s="313" t="s">
        <v>253</v>
      </c>
      <c r="C510" s="42">
        <v>20</v>
      </c>
      <c r="D510" s="42">
        <v>1985</v>
      </c>
      <c r="E510" s="20">
        <v>32.515005</v>
      </c>
      <c r="F510" s="20">
        <v>1.6932</v>
      </c>
      <c r="G510" s="20">
        <v>3.2</v>
      </c>
      <c r="H510" s="20">
        <v>27.621805</v>
      </c>
      <c r="I510" s="22">
        <v>1045.6200000000001</v>
      </c>
      <c r="J510" s="43">
        <v>27.621805</v>
      </c>
      <c r="K510" s="22">
        <v>1045.6200000000001</v>
      </c>
      <c r="L510" s="128">
        <v>0.026416676230370494</v>
      </c>
      <c r="M510" s="20">
        <v>274.2</v>
      </c>
      <c r="N510" s="66">
        <v>7.895363358380672</v>
      </c>
      <c r="O510" s="66">
        <f>L510*60*1000</f>
        <v>1585.0005738222296</v>
      </c>
      <c r="P510" s="69">
        <f>N510*60</f>
        <v>473.7218015028403</v>
      </c>
      <c r="R510" s="164"/>
      <c r="S510" s="164"/>
    </row>
    <row r="511" spans="1:19" ht="12.75">
      <c r="A511" s="402"/>
      <c r="B511" s="313" t="s">
        <v>254</v>
      </c>
      <c r="C511" s="42">
        <v>45</v>
      </c>
      <c r="D511" s="42">
        <v>1965</v>
      </c>
      <c r="E511" s="20">
        <v>60.121003</v>
      </c>
      <c r="F511" s="20">
        <v>2.2695</v>
      </c>
      <c r="G511" s="20">
        <v>7.2</v>
      </c>
      <c r="H511" s="20">
        <v>50.651503000000005</v>
      </c>
      <c r="I511" s="22">
        <v>1915.5900000000001</v>
      </c>
      <c r="J511" s="43">
        <v>50.651503000000005</v>
      </c>
      <c r="K511" s="22">
        <v>1915.5900000000001</v>
      </c>
      <c r="L511" s="128">
        <v>0.02644172448175236</v>
      </c>
      <c r="M511" s="20">
        <v>274.2</v>
      </c>
      <c r="N511" s="66">
        <v>7.9028497296571825</v>
      </c>
      <c r="O511" s="66">
        <f>L511*60*1000</f>
        <v>1586.5034689051415</v>
      </c>
      <c r="P511" s="69">
        <f>N511*60</f>
        <v>474.17098377943097</v>
      </c>
      <c r="R511" s="164"/>
      <c r="S511" s="164"/>
    </row>
    <row r="512" spans="1:19" ht="12.75">
      <c r="A512" s="402"/>
      <c r="B512" s="313" t="s">
        <v>537</v>
      </c>
      <c r="C512" s="42">
        <v>85</v>
      </c>
      <c r="D512" s="42">
        <v>1970</v>
      </c>
      <c r="E512" s="66">
        <v>120.1</v>
      </c>
      <c r="F512" s="66">
        <v>6.238</v>
      </c>
      <c r="G512" s="66">
        <v>13.6</v>
      </c>
      <c r="H512" s="66">
        <v>100.262</v>
      </c>
      <c r="I512" s="67">
        <v>3789.83</v>
      </c>
      <c r="J512" s="66">
        <v>100.262</v>
      </c>
      <c r="K512" s="67">
        <v>3789.83</v>
      </c>
      <c r="L512" s="68">
        <v>0.02645</v>
      </c>
      <c r="M512" s="66">
        <v>226.284</v>
      </c>
      <c r="N512" s="66">
        <v>5.99</v>
      </c>
      <c r="O512" s="66">
        <v>1587.0000000000002</v>
      </c>
      <c r="P512" s="69">
        <v>359.40000000000003</v>
      </c>
      <c r="R512" s="164"/>
      <c r="S512" s="164"/>
    </row>
    <row r="513" spans="1:23" ht="12.75">
      <c r="A513" s="402"/>
      <c r="B513" s="313" t="s">
        <v>167</v>
      </c>
      <c r="C513" s="42">
        <v>60</v>
      </c>
      <c r="D513" s="42" t="s">
        <v>10</v>
      </c>
      <c r="E513" s="20">
        <v>102.788</v>
      </c>
      <c r="F513" s="20">
        <v>6.21994</v>
      </c>
      <c r="G513" s="20">
        <v>9.6</v>
      </c>
      <c r="H513" s="20">
        <v>86.96806</v>
      </c>
      <c r="I513" s="22">
        <v>3285.91</v>
      </c>
      <c r="J513" s="20">
        <v>86.968066</v>
      </c>
      <c r="K513" s="22">
        <v>3285.91</v>
      </c>
      <c r="L513" s="128">
        <f>J513/K513</f>
        <v>0.026466965315544246</v>
      </c>
      <c r="M513" s="20">
        <v>229.99</v>
      </c>
      <c r="N513" s="66">
        <f>L513*M513</f>
        <v>6.087137352922022</v>
      </c>
      <c r="O513" s="66">
        <f>L513*60*1000</f>
        <v>1588.0179189326545</v>
      </c>
      <c r="P513" s="69">
        <f>N513*60</f>
        <v>365.2282411753213</v>
      </c>
      <c r="Q513" s="164"/>
      <c r="R513" s="164"/>
      <c r="S513" s="164"/>
      <c r="T513" s="14"/>
      <c r="U513" s="12"/>
      <c r="V513" s="12"/>
      <c r="W513" s="7"/>
    </row>
    <row r="514" spans="1:25" ht="12.75">
      <c r="A514" s="402"/>
      <c r="B514" s="316" t="s">
        <v>142</v>
      </c>
      <c r="C514" s="131"/>
      <c r="D514" s="131"/>
      <c r="E514" s="132">
        <v>13</v>
      </c>
      <c r="F514" s="132">
        <v>0</v>
      </c>
      <c r="G514" s="132">
        <v>0</v>
      </c>
      <c r="H514" s="132">
        <v>13</v>
      </c>
      <c r="I514" s="133"/>
      <c r="J514" s="132">
        <v>13</v>
      </c>
      <c r="K514" s="133">
        <v>488.96</v>
      </c>
      <c r="L514" s="134">
        <v>0.026587041884816753</v>
      </c>
      <c r="M514" s="132">
        <v>245.8</v>
      </c>
      <c r="N514" s="132">
        <v>6.535094895287958</v>
      </c>
      <c r="O514" s="196">
        <v>1595.2225130890051</v>
      </c>
      <c r="P514" s="135">
        <v>392.1056937172775</v>
      </c>
      <c r="Q514" s="184"/>
      <c r="R514" s="164"/>
      <c r="S514" s="164"/>
      <c r="T514" s="183"/>
      <c r="U514" s="183"/>
      <c r="V514" s="183"/>
      <c r="W514" s="183"/>
      <c r="X514" s="183"/>
      <c r="Y514" s="183"/>
    </row>
    <row r="515" spans="1:25" ht="12.75">
      <c r="A515" s="402"/>
      <c r="B515" s="313" t="s">
        <v>168</v>
      </c>
      <c r="C515" s="42">
        <v>22</v>
      </c>
      <c r="D515" s="42">
        <v>1989</v>
      </c>
      <c r="E515" s="20">
        <v>37.98</v>
      </c>
      <c r="F515" s="20">
        <v>3.037784</v>
      </c>
      <c r="G515" s="20">
        <v>3.52</v>
      </c>
      <c r="H515" s="20">
        <v>31.422216</v>
      </c>
      <c r="I515" s="22">
        <v>1179.64</v>
      </c>
      <c r="J515" s="20">
        <v>31.422215</v>
      </c>
      <c r="K515" s="22">
        <v>1179.64</v>
      </c>
      <c r="L515" s="128">
        <f>J515/K515</f>
        <v>0.026637122342409548</v>
      </c>
      <c r="M515" s="20">
        <v>229.99</v>
      </c>
      <c r="N515" s="66">
        <f>L515*M515</f>
        <v>6.126271767530772</v>
      </c>
      <c r="O515" s="66">
        <f>L515*60*1000</f>
        <v>1598.2273405445728</v>
      </c>
      <c r="P515" s="69">
        <f>N515*60</f>
        <v>367.57630605184636</v>
      </c>
      <c r="Q515" s="164"/>
      <c r="R515" s="164"/>
      <c r="S515" s="164"/>
      <c r="T515" s="14"/>
      <c r="U515" s="12"/>
      <c r="V515" s="12"/>
      <c r="W515" s="7"/>
      <c r="X515" s="7"/>
      <c r="Y515" s="7"/>
    </row>
    <row r="516" spans="1:25" ht="12.75">
      <c r="A516" s="402"/>
      <c r="B516" s="316" t="s">
        <v>43</v>
      </c>
      <c r="C516" s="131"/>
      <c r="D516" s="131"/>
      <c r="E516" s="132">
        <v>9.274000000000001</v>
      </c>
      <c r="F516" s="132">
        <v>0.102</v>
      </c>
      <c r="G516" s="132">
        <v>0.07</v>
      </c>
      <c r="H516" s="132">
        <v>9.102</v>
      </c>
      <c r="I516" s="133"/>
      <c r="J516" s="132">
        <v>9.102</v>
      </c>
      <c r="K516" s="133">
        <v>341.47</v>
      </c>
      <c r="L516" s="134">
        <v>0.0266553430755264</v>
      </c>
      <c r="M516" s="132">
        <v>245.8</v>
      </c>
      <c r="N516" s="132">
        <v>6.551883327964389</v>
      </c>
      <c r="O516" s="196">
        <v>1599.3205845315838</v>
      </c>
      <c r="P516" s="135">
        <v>393.11299967786334</v>
      </c>
      <c r="Q516" s="184"/>
      <c r="R516" s="164"/>
      <c r="S516" s="164"/>
      <c r="T516" s="183"/>
      <c r="U516" s="183"/>
      <c r="V516" s="183"/>
      <c r="W516" s="183"/>
      <c r="X516" s="183"/>
      <c r="Y516" s="183"/>
    </row>
    <row r="517" spans="1:19" ht="22.5">
      <c r="A517" s="402"/>
      <c r="B517" s="317" t="s">
        <v>313</v>
      </c>
      <c r="C517" s="42">
        <v>16</v>
      </c>
      <c r="D517" s="42">
        <v>1966</v>
      </c>
      <c r="E517" s="43">
        <v>43.859</v>
      </c>
      <c r="F517" s="43">
        <v>3.2</v>
      </c>
      <c r="G517" s="43">
        <v>0.16</v>
      </c>
      <c r="H517" s="43">
        <v>40.499</v>
      </c>
      <c r="I517" s="129">
        <v>1518.51</v>
      </c>
      <c r="J517" s="43">
        <v>40.499</v>
      </c>
      <c r="K517" s="129">
        <v>1518.51</v>
      </c>
      <c r="L517" s="45">
        <v>0.02667</v>
      </c>
      <c r="M517" s="43">
        <v>211.5</v>
      </c>
      <c r="N517" s="43">
        <v>5.600699999999999</v>
      </c>
      <c r="O517" s="20">
        <v>1600.1999999999998</v>
      </c>
      <c r="P517" s="155">
        <v>336.042</v>
      </c>
      <c r="R517" s="164"/>
      <c r="S517" s="164"/>
    </row>
    <row r="518" spans="1:19" ht="12.75">
      <c r="A518" s="402"/>
      <c r="B518" s="313" t="s">
        <v>431</v>
      </c>
      <c r="C518" s="42">
        <v>24</v>
      </c>
      <c r="D518" s="42" t="s">
        <v>56</v>
      </c>
      <c r="E518" s="43">
        <v>31.8</v>
      </c>
      <c r="F518" s="43">
        <v>1.17</v>
      </c>
      <c r="G518" s="43">
        <v>3.84</v>
      </c>
      <c r="H518" s="43">
        <v>26.79</v>
      </c>
      <c r="I518" s="129">
        <v>1000</v>
      </c>
      <c r="J518" s="43">
        <v>26.79</v>
      </c>
      <c r="K518" s="129">
        <v>1000</v>
      </c>
      <c r="L518" s="45">
        <v>0.0268</v>
      </c>
      <c r="M518" s="43">
        <v>200.3</v>
      </c>
      <c r="N518" s="43">
        <v>5.36</v>
      </c>
      <c r="O518" s="43">
        <v>1608</v>
      </c>
      <c r="P518" s="155">
        <v>321.6</v>
      </c>
      <c r="R518" s="164"/>
      <c r="S518" s="164"/>
    </row>
    <row r="519" spans="1:25" ht="13.5" customHeight="1">
      <c r="A519" s="402"/>
      <c r="B519" s="316" t="s">
        <v>40</v>
      </c>
      <c r="C519" s="131"/>
      <c r="D519" s="131"/>
      <c r="E519" s="132">
        <v>69.269</v>
      </c>
      <c r="F519" s="132">
        <v>0</v>
      </c>
      <c r="G519" s="132">
        <v>0</v>
      </c>
      <c r="H519" s="132">
        <v>69.269</v>
      </c>
      <c r="I519" s="133"/>
      <c r="J519" s="132">
        <v>69.269</v>
      </c>
      <c r="K519" s="133">
        <v>2582.66</v>
      </c>
      <c r="L519" s="134">
        <v>0.026820797162615293</v>
      </c>
      <c r="M519" s="132">
        <v>245.8</v>
      </c>
      <c r="N519" s="132">
        <v>6.592551942570839</v>
      </c>
      <c r="O519" s="196">
        <v>1609.2478297569176</v>
      </c>
      <c r="P519" s="135">
        <v>395.5531165542504</v>
      </c>
      <c r="Q519" s="184"/>
      <c r="R519" s="164"/>
      <c r="S519" s="164"/>
      <c r="T519" s="183"/>
      <c r="U519" s="183"/>
      <c r="V519" s="183"/>
      <c r="W519" s="183"/>
      <c r="X519" s="183"/>
      <c r="Y519" s="183"/>
    </row>
    <row r="520" spans="1:19" ht="11.25" customHeight="1">
      <c r="A520" s="402"/>
      <c r="B520" s="313" t="s">
        <v>580</v>
      </c>
      <c r="C520" s="42">
        <v>24</v>
      </c>
      <c r="D520" s="42" t="s">
        <v>10</v>
      </c>
      <c r="E520" s="66">
        <v>27</v>
      </c>
      <c r="F520" s="66">
        <v>2</v>
      </c>
      <c r="G520" s="66">
        <v>0.2</v>
      </c>
      <c r="H520" s="66">
        <v>24.8</v>
      </c>
      <c r="I520" s="67">
        <v>924.4</v>
      </c>
      <c r="J520" s="66">
        <v>24.8</v>
      </c>
      <c r="K520" s="67">
        <v>924.4</v>
      </c>
      <c r="L520" s="68">
        <v>0.026828212894850715</v>
      </c>
      <c r="M520" s="66">
        <v>186.5</v>
      </c>
      <c r="N520" s="66">
        <v>5.003461704889658</v>
      </c>
      <c r="O520" s="20">
        <v>1609.692773691043</v>
      </c>
      <c r="P520" s="69">
        <v>300.2077022933795</v>
      </c>
      <c r="R520" s="164"/>
      <c r="S520" s="164"/>
    </row>
    <row r="521" spans="1:22" ht="12.75" customHeight="1">
      <c r="A521" s="402"/>
      <c r="B521" s="313" t="s">
        <v>169</v>
      </c>
      <c r="C521" s="42">
        <v>49</v>
      </c>
      <c r="D521" s="42">
        <v>1986</v>
      </c>
      <c r="E521" s="20">
        <v>88.581</v>
      </c>
      <c r="F521" s="20">
        <v>4.911504</v>
      </c>
      <c r="G521" s="20">
        <v>7.68</v>
      </c>
      <c r="H521" s="20">
        <v>75.989496</v>
      </c>
      <c r="I521" s="22">
        <v>2820.68</v>
      </c>
      <c r="J521" s="20">
        <v>75.989497</v>
      </c>
      <c r="K521" s="22">
        <v>2820.68</v>
      </c>
      <c r="L521" s="128">
        <f>J521/K521</f>
        <v>0.02694013393933378</v>
      </c>
      <c r="M521" s="20">
        <v>229.99</v>
      </c>
      <c r="N521" s="66">
        <f>L521*M521</f>
        <v>6.195961404707376</v>
      </c>
      <c r="O521" s="66">
        <f>L521*60*1000</f>
        <v>1616.408036360027</v>
      </c>
      <c r="P521" s="69">
        <f>N521*60</f>
        <v>371.75768428244254</v>
      </c>
      <c r="Q521" s="164"/>
      <c r="R521" s="164"/>
      <c r="S521" s="164"/>
      <c r="T521" s="14"/>
      <c r="U521" s="12"/>
      <c r="V521" s="12"/>
    </row>
    <row r="522" spans="1:22" ht="12.75" customHeight="1">
      <c r="A522" s="402"/>
      <c r="B522" s="313" t="s">
        <v>170</v>
      </c>
      <c r="C522" s="42">
        <v>72</v>
      </c>
      <c r="D522" s="42" t="s">
        <v>10</v>
      </c>
      <c r="E522" s="20">
        <v>131.945</v>
      </c>
      <c r="F522" s="20">
        <v>9.151909</v>
      </c>
      <c r="G522" s="20">
        <v>11.52</v>
      </c>
      <c r="H522" s="20">
        <v>111.273091</v>
      </c>
      <c r="I522" s="22">
        <v>4129.55</v>
      </c>
      <c r="J522" s="20">
        <v>111.273086</v>
      </c>
      <c r="K522" s="22">
        <v>4129.55</v>
      </c>
      <c r="L522" s="128">
        <f>J522/K522</f>
        <v>0.026945571793536828</v>
      </c>
      <c r="M522" s="20">
        <v>229.99</v>
      </c>
      <c r="N522" s="66">
        <f>L522*M522</f>
        <v>6.197212056795535</v>
      </c>
      <c r="O522" s="66">
        <f>L522*60*1000</f>
        <v>1616.7343076122097</v>
      </c>
      <c r="P522" s="69">
        <f>N522*60</f>
        <v>371.8327234077321</v>
      </c>
      <c r="Q522" s="164"/>
      <c r="R522" s="164"/>
      <c r="S522" s="164"/>
      <c r="T522" s="14"/>
      <c r="U522" s="12"/>
      <c r="V522" s="12"/>
    </row>
    <row r="523" spans="1:19" ht="23.25" customHeight="1">
      <c r="A523" s="402"/>
      <c r="B523" s="317" t="s">
        <v>825</v>
      </c>
      <c r="C523" s="42">
        <v>27</v>
      </c>
      <c r="D523" s="42">
        <v>1964</v>
      </c>
      <c r="E523" s="20">
        <v>35.281002</v>
      </c>
      <c r="F523" s="20">
        <v>1.275</v>
      </c>
      <c r="G523" s="20">
        <v>3.84</v>
      </c>
      <c r="H523" s="20">
        <v>30.166002</v>
      </c>
      <c r="I523" s="22">
        <v>1114.14</v>
      </c>
      <c r="J523" s="43">
        <v>25.835531</v>
      </c>
      <c r="K523" s="22">
        <v>954.2</v>
      </c>
      <c r="L523" s="128">
        <v>0.027075</v>
      </c>
      <c r="M523" s="20">
        <v>234.5</v>
      </c>
      <c r="N523" s="66">
        <v>6.3490874999999996</v>
      </c>
      <c r="O523" s="66">
        <f>L523*60*1000</f>
        <v>1624.4999999999998</v>
      </c>
      <c r="P523" s="69">
        <f>N523*60</f>
        <v>380.94525</v>
      </c>
      <c r="R523" s="164"/>
      <c r="S523" s="164"/>
    </row>
    <row r="524" spans="1:25" ht="12.75" customHeight="1">
      <c r="A524" s="402"/>
      <c r="B524" s="313" t="s">
        <v>171</v>
      </c>
      <c r="C524" s="42">
        <v>145</v>
      </c>
      <c r="D524" s="42" t="s">
        <v>10</v>
      </c>
      <c r="E524" s="20">
        <v>265.691</v>
      </c>
      <c r="F524" s="20">
        <v>17.009622</v>
      </c>
      <c r="G524" s="20">
        <v>22.88</v>
      </c>
      <c r="H524" s="20">
        <v>225.801378</v>
      </c>
      <c r="I524" s="22">
        <v>8328.31</v>
      </c>
      <c r="J524" s="20">
        <v>225.801382</v>
      </c>
      <c r="K524" s="22">
        <v>8328.31</v>
      </c>
      <c r="L524" s="128">
        <f>J524/K524</f>
        <v>0.027112509260582278</v>
      </c>
      <c r="M524" s="20">
        <v>229.99</v>
      </c>
      <c r="N524" s="66">
        <f>L524*M524</f>
        <v>6.235606004841318</v>
      </c>
      <c r="O524" s="66">
        <f>L524*60*1000</f>
        <v>1626.7505556349367</v>
      </c>
      <c r="P524" s="69">
        <f>N524*60</f>
        <v>374.1363602904791</v>
      </c>
      <c r="Q524" s="164"/>
      <c r="R524" s="164"/>
      <c r="S524" s="164"/>
      <c r="T524" s="14"/>
      <c r="U524" s="12"/>
      <c r="V524" s="12"/>
      <c r="X524" s="7"/>
      <c r="Y524" s="7"/>
    </row>
    <row r="525" spans="1:19" ht="24" customHeight="1">
      <c r="A525" s="402"/>
      <c r="B525" s="317" t="s">
        <v>205</v>
      </c>
      <c r="C525" s="42">
        <v>41</v>
      </c>
      <c r="D525" s="42">
        <v>1987</v>
      </c>
      <c r="E525" s="43">
        <v>73.91</v>
      </c>
      <c r="F525" s="43">
        <v>4.61</v>
      </c>
      <c r="G525" s="43">
        <v>6.16</v>
      </c>
      <c r="H525" s="43">
        <v>63.14</v>
      </c>
      <c r="I525" s="44">
        <v>2318</v>
      </c>
      <c r="J525" s="43">
        <v>45.02606557377049</v>
      </c>
      <c r="K525" s="44">
        <v>1653</v>
      </c>
      <c r="L525" s="45">
        <v>0.027238999137187227</v>
      </c>
      <c r="M525" s="43">
        <v>255.93200000000004</v>
      </c>
      <c r="N525" s="43">
        <v>6.971331527178602</v>
      </c>
      <c r="O525" s="20">
        <v>1634.3399482312336</v>
      </c>
      <c r="P525" s="155">
        <v>418.2798916307162</v>
      </c>
      <c r="R525" s="164"/>
      <c r="S525" s="164"/>
    </row>
    <row r="526" spans="1:19" ht="12.75" customHeight="1">
      <c r="A526" s="402"/>
      <c r="B526" s="313" t="s">
        <v>901</v>
      </c>
      <c r="C526" s="42">
        <v>37</v>
      </c>
      <c r="D526" s="42">
        <v>1983</v>
      </c>
      <c r="E526" s="20">
        <v>48.07599999999999</v>
      </c>
      <c r="F526" s="20">
        <v>3.1146</v>
      </c>
      <c r="G526" s="20">
        <v>3.71</v>
      </c>
      <c r="H526" s="20">
        <v>41.2514</v>
      </c>
      <c r="I526" s="22">
        <v>1512.19</v>
      </c>
      <c r="J526" s="43">
        <v>41.2514</v>
      </c>
      <c r="K526" s="22">
        <v>1512.19</v>
      </c>
      <c r="L526" s="128">
        <v>0.027279244010342613</v>
      </c>
      <c r="M526" s="20">
        <v>261.5</v>
      </c>
      <c r="N526" s="66">
        <v>7.775539316488008</v>
      </c>
      <c r="O526" s="66">
        <f>L526*60*1000</f>
        <v>1636.7546406205568</v>
      </c>
      <c r="P526" s="69">
        <f>N526*60</f>
        <v>466.53235898928045</v>
      </c>
      <c r="R526" s="164"/>
      <c r="S526" s="164"/>
    </row>
    <row r="527" spans="1:19" ht="12.75" customHeight="1">
      <c r="A527" s="402"/>
      <c r="B527" s="313" t="s">
        <v>902</v>
      </c>
      <c r="C527" s="42">
        <v>20</v>
      </c>
      <c r="D527" s="42">
        <v>1971</v>
      </c>
      <c r="E527" s="20">
        <v>31.153999999999996</v>
      </c>
      <c r="F527" s="20">
        <v>1.5036</v>
      </c>
      <c r="G527" s="20">
        <v>3.2</v>
      </c>
      <c r="H527" s="20">
        <v>26.4504</v>
      </c>
      <c r="I527" s="22">
        <v>968.82</v>
      </c>
      <c r="J527" s="43">
        <v>24.957818</v>
      </c>
      <c r="K527" s="22">
        <v>914.15</v>
      </c>
      <c r="L527" s="128">
        <v>0.02730166602855111</v>
      </c>
      <c r="M527" s="20">
        <v>261.5</v>
      </c>
      <c r="N527" s="66">
        <v>7.7819303764480665</v>
      </c>
      <c r="O527" s="66">
        <f>L527*60*1000</f>
        <v>1638.0999617130667</v>
      </c>
      <c r="P527" s="69">
        <f>N527*60</f>
        <v>466.915822586884</v>
      </c>
      <c r="R527" s="164"/>
      <c r="S527" s="164"/>
    </row>
    <row r="528" spans="1:19" ht="23.25" customHeight="1">
      <c r="A528" s="402"/>
      <c r="B528" s="317" t="s">
        <v>826</v>
      </c>
      <c r="C528" s="42">
        <v>28</v>
      </c>
      <c r="D528" s="42">
        <v>1963</v>
      </c>
      <c r="E528" s="20">
        <v>34.434999</v>
      </c>
      <c r="F528" s="20">
        <v>3.263898</v>
      </c>
      <c r="G528" s="20">
        <v>0</v>
      </c>
      <c r="H528" s="20">
        <v>31.171101</v>
      </c>
      <c r="I528" s="22">
        <v>1271.69</v>
      </c>
      <c r="J528" s="43">
        <v>20.017588</v>
      </c>
      <c r="K528" s="22">
        <v>731.26</v>
      </c>
      <c r="L528" s="128">
        <v>0.027374</v>
      </c>
      <c r="M528" s="20">
        <v>234.5</v>
      </c>
      <c r="N528" s="66">
        <v>6.4192029999999995</v>
      </c>
      <c r="O528" s="66">
        <f>L528*60*1000</f>
        <v>1642.4399999999998</v>
      </c>
      <c r="P528" s="69">
        <f>N528*60</f>
        <v>385.15218</v>
      </c>
      <c r="R528" s="164"/>
      <c r="S528" s="164"/>
    </row>
    <row r="529" spans="1:19" ht="24.75" customHeight="1">
      <c r="A529" s="402"/>
      <c r="B529" s="320" t="s">
        <v>348</v>
      </c>
      <c r="C529" s="42">
        <v>47</v>
      </c>
      <c r="D529" s="42" t="s">
        <v>10</v>
      </c>
      <c r="E529" s="66">
        <v>64.49</v>
      </c>
      <c r="F529" s="66">
        <v>3.33</v>
      </c>
      <c r="G529" s="66">
        <v>7.6</v>
      </c>
      <c r="H529" s="66">
        <v>53.57</v>
      </c>
      <c r="I529" s="67">
        <v>1955.05</v>
      </c>
      <c r="J529" s="66">
        <v>52.78</v>
      </c>
      <c r="K529" s="67">
        <v>1926.39</v>
      </c>
      <c r="L529" s="68">
        <v>0.027398398039856935</v>
      </c>
      <c r="M529" s="66">
        <v>225.63</v>
      </c>
      <c r="N529" s="66">
        <v>6.18190054973292</v>
      </c>
      <c r="O529" s="66">
        <v>1643.9038823914161</v>
      </c>
      <c r="P529" s="69">
        <v>370.91403298397523</v>
      </c>
      <c r="R529" s="164"/>
      <c r="S529" s="164"/>
    </row>
    <row r="530" spans="1:19" ht="24.75" customHeight="1">
      <c r="A530" s="402"/>
      <c r="B530" s="317" t="s">
        <v>827</v>
      </c>
      <c r="C530" s="42">
        <v>27</v>
      </c>
      <c r="D530" s="42">
        <v>1969</v>
      </c>
      <c r="E530" s="20">
        <v>45.257</v>
      </c>
      <c r="F530" s="20">
        <v>1.374603</v>
      </c>
      <c r="G530" s="20">
        <v>4</v>
      </c>
      <c r="H530" s="20">
        <v>39.882397</v>
      </c>
      <c r="I530" s="22">
        <v>1664.94</v>
      </c>
      <c r="J530" s="43">
        <v>24.803444</v>
      </c>
      <c r="K530" s="22">
        <v>902.67</v>
      </c>
      <c r="L530" s="128">
        <v>0.027477</v>
      </c>
      <c r="M530" s="20">
        <v>234.5</v>
      </c>
      <c r="N530" s="66">
        <v>6.4433565</v>
      </c>
      <c r="O530" s="66">
        <f>L530*60*1000</f>
        <v>1648.6200000000001</v>
      </c>
      <c r="P530" s="69">
        <f>N530*60</f>
        <v>386.60139000000004</v>
      </c>
      <c r="R530" s="164"/>
      <c r="S530" s="164"/>
    </row>
    <row r="531" spans="1:19" ht="12.75">
      <c r="A531" s="402"/>
      <c r="B531" s="313" t="s">
        <v>206</v>
      </c>
      <c r="C531" s="42">
        <v>38</v>
      </c>
      <c r="D531" s="42">
        <v>1990</v>
      </c>
      <c r="E531" s="43">
        <v>70.44</v>
      </c>
      <c r="F531" s="43">
        <v>6.34</v>
      </c>
      <c r="G531" s="43">
        <v>5.84</v>
      </c>
      <c r="H531" s="43">
        <v>58.25999999999999</v>
      </c>
      <c r="I531" s="44">
        <v>2119</v>
      </c>
      <c r="J531" s="43">
        <v>58.25999999999999</v>
      </c>
      <c r="K531" s="44">
        <v>2119</v>
      </c>
      <c r="L531" s="45">
        <v>0.027494100991033502</v>
      </c>
      <c r="M531" s="43">
        <v>255.93200000000004</v>
      </c>
      <c r="N531" s="43">
        <v>7.036620254837188</v>
      </c>
      <c r="O531" s="20">
        <v>1649.64605946201</v>
      </c>
      <c r="P531" s="155">
        <v>422.1972152902312</v>
      </c>
      <c r="R531" s="164"/>
      <c r="S531" s="164"/>
    </row>
    <row r="532" spans="1:25" ht="12.75">
      <c r="A532" s="402"/>
      <c r="B532" s="319" t="s">
        <v>132</v>
      </c>
      <c r="C532" s="214">
        <v>24</v>
      </c>
      <c r="D532" s="214" t="s">
        <v>10</v>
      </c>
      <c r="E532" s="216">
        <v>41.199326</v>
      </c>
      <c r="F532" s="216">
        <v>1.345278</v>
      </c>
      <c r="G532" s="216">
        <v>3.76</v>
      </c>
      <c r="H532" s="216">
        <v>36.094048</v>
      </c>
      <c r="I532" s="242">
        <v>1310.94</v>
      </c>
      <c r="J532" s="215">
        <v>36.094048</v>
      </c>
      <c r="K532" s="242">
        <v>1310.94</v>
      </c>
      <c r="L532" s="243">
        <v>0.027532951927624453</v>
      </c>
      <c r="M532" s="216">
        <v>291.137</v>
      </c>
      <c r="N532" s="216">
        <v>8.0158610253528</v>
      </c>
      <c r="O532" s="216">
        <v>1651.9771156574673</v>
      </c>
      <c r="P532" s="280">
        <v>480.951661521168</v>
      </c>
      <c r="Q532" s="210"/>
      <c r="R532" s="217"/>
      <c r="S532" s="217"/>
      <c r="T532" s="210"/>
      <c r="U532" s="210"/>
      <c r="V532" s="210"/>
      <c r="W532" s="210"/>
      <c r="X532" s="210"/>
      <c r="Y532" s="210"/>
    </row>
    <row r="533" spans="1:25" ht="12.75">
      <c r="A533" s="402"/>
      <c r="B533" s="316" t="s">
        <v>41</v>
      </c>
      <c r="C533" s="131">
        <v>48</v>
      </c>
      <c r="D533" s="131"/>
      <c r="E533" s="132">
        <v>58.756</v>
      </c>
      <c r="F533" s="132">
        <v>1.836</v>
      </c>
      <c r="G533" s="132">
        <v>0.48</v>
      </c>
      <c r="H533" s="132">
        <v>56.44</v>
      </c>
      <c r="I533" s="133"/>
      <c r="J533" s="132">
        <v>56.44</v>
      </c>
      <c r="K533" s="133">
        <v>2042.87</v>
      </c>
      <c r="L533" s="134">
        <v>0.02762779814672495</v>
      </c>
      <c r="M533" s="132">
        <v>245.8</v>
      </c>
      <c r="N533" s="132">
        <v>6.790912784464993</v>
      </c>
      <c r="O533" s="196">
        <v>1657.6678888034971</v>
      </c>
      <c r="P533" s="135">
        <v>407.4547670678996</v>
      </c>
      <c r="Q533" s="184"/>
      <c r="R533" s="164"/>
      <c r="S533" s="164"/>
      <c r="T533" s="183"/>
      <c r="U533" s="183"/>
      <c r="V533" s="183"/>
      <c r="W533" s="183"/>
      <c r="X533" s="183"/>
      <c r="Y533" s="183"/>
    </row>
    <row r="534" spans="1:25" ht="12.75">
      <c r="A534" s="402"/>
      <c r="B534" s="316" t="s">
        <v>143</v>
      </c>
      <c r="C534" s="131"/>
      <c r="D534" s="131"/>
      <c r="E534" s="132">
        <v>50.718</v>
      </c>
      <c r="F534" s="132">
        <v>0</v>
      </c>
      <c r="G534" s="132">
        <v>0</v>
      </c>
      <c r="H534" s="132">
        <v>50.718</v>
      </c>
      <c r="I534" s="133"/>
      <c r="J534" s="132">
        <v>50.718</v>
      </c>
      <c r="K534" s="133">
        <v>1833.82</v>
      </c>
      <c r="L534" s="134">
        <v>0.02765702195417217</v>
      </c>
      <c r="M534" s="132">
        <v>245.8</v>
      </c>
      <c r="N534" s="132">
        <v>6.798095996335519</v>
      </c>
      <c r="O534" s="196">
        <v>1659.42131725033</v>
      </c>
      <c r="P534" s="135">
        <v>407.88575978013114</v>
      </c>
      <c r="Q534" s="184"/>
      <c r="R534" s="164"/>
      <c r="S534" s="164"/>
      <c r="T534" s="183"/>
      <c r="U534" s="183"/>
      <c r="V534" s="183"/>
      <c r="W534" s="183"/>
      <c r="X534" s="183"/>
      <c r="Y534" s="183"/>
    </row>
    <row r="535" spans="1:19" ht="11.25" customHeight="1">
      <c r="A535" s="402"/>
      <c r="B535" s="313" t="s">
        <v>207</v>
      </c>
      <c r="C535" s="42">
        <v>107</v>
      </c>
      <c r="D535" s="42">
        <v>1974</v>
      </c>
      <c r="E535" s="43">
        <v>98.23</v>
      </c>
      <c r="F535" s="43">
        <v>10.19</v>
      </c>
      <c r="G535" s="43">
        <v>17.04</v>
      </c>
      <c r="H535" s="43">
        <v>71</v>
      </c>
      <c r="I535" s="44">
        <v>2560</v>
      </c>
      <c r="J535" s="43">
        <v>69.419140625</v>
      </c>
      <c r="K535" s="44">
        <v>2503</v>
      </c>
      <c r="L535" s="45">
        <v>0.027734375</v>
      </c>
      <c r="M535" s="43">
        <v>265.19700000000006</v>
      </c>
      <c r="N535" s="43">
        <v>7.355073046875002</v>
      </c>
      <c r="O535" s="20">
        <v>1664.0625</v>
      </c>
      <c r="P535" s="155">
        <v>441.30438281250014</v>
      </c>
      <c r="R535" s="164"/>
      <c r="S535" s="164"/>
    </row>
    <row r="536" spans="1:19" ht="24" customHeight="1">
      <c r="A536" s="402"/>
      <c r="B536" s="321" t="s">
        <v>581</v>
      </c>
      <c r="C536" s="42">
        <v>31</v>
      </c>
      <c r="D536" s="42" t="s">
        <v>10</v>
      </c>
      <c r="E536" s="66">
        <v>45.3</v>
      </c>
      <c r="F536" s="66">
        <v>2.5</v>
      </c>
      <c r="G536" s="66">
        <v>2.3</v>
      </c>
      <c r="H536" s="66">
        <v>40.5</v>
      </c>
      <c r="I536" s="67">
        <v>1226.64</v>
      </c>
      <c r="J536" s="66">
        <v>33.7</v>
      </c>
      <c r="K536" s="67">
        <v>1202.59</v>
      </c>
      <c r="L536" s="68">
        <v>0.028022850680614345</v>
      </c>
      <c r="M536" s="66">
        <v>186.5</v>
      </c>
      <c r="N536" s="66">
        <v>5.226261651934576</v>
      </c>
      <c r="O536" s="20">
        <v>1681.3710408368606</v>
      </c>
      <c r="P536" s="69">
        <v>313.5756991160745</v>
      </c>
      <c r="R536" s="164"/>
      <c r="S536" s="164"/>
    </row>
    <row r="537" spans="1:19" ht="12.75" customHeight="1">
      <c r="A537" s="402"/>
      <c r="B537" s="313" t="s">
        <v>662</v>
      </c>
      <c r="C537" s="42">
        <v>60</v>
      </c>
      <c r="D537" s="42">
        <v>1981</v>
      </c>
      <c r="E537" s="20">
        <v>107.8</v>
      </c>
      <c r="F537" s="20">
        <v>6.7</v>
      </c>
      <c r="G537" s="20">
        <v>9.6</v>
      </c>
      <c r="H537" s="20">
        <v>91.4</v>
      </c>
      <c r="I537" s="22">
        <v>3580</v>
      </c>
      <c r="J537" s="43">
        <v>91.4</v>
      </c>
      <c r="K537" s="22">
        <v>3252</v>
      </c>
      <c r="L537" s="128">
        <v>0.02810578105781058</v>
      </c>
      <c r="M537" s="20">
        <v>153.7</v>
      </c>
      <c r="N537" s="66">
        <v>4.3198585485854855</v>
      </c>
      <c r="O537" s="66">
        <v>1686.3468634686346</v>
      </c>
      <c r="P537" s="69">
        <v>259.1915129151291</v>
      </c>
      <c r="Q537" s="6"/>
      <c r="R537" s="164"/>
      <c r="S537" s="164"/>
    </row>
    <row r="538" spans="1:19" ht="12.75" customHeight="1">
      <c r="A538" s="402"/>
      <c r="B538" s="313" t="s">
        <v>208</v>
      </c>
      <c r="C538" s="42">
        <v>54</v>
      </c>
      <c r="D538" s="42">
        <v>1987</v>
      </c>
      <c r="E538" s="43">
        <v>74.89</v>
      </c>
      <c r="F538" s="43">
        <v>5.25</v>
      </c>
      <c r="G538" s="43">
        <v>8.4</v>
      </c>
      <c r="H538" s="43">
        <v>61.24</v>
      </c>
      <c r="I538" s="44">
        <v>2178</v>
      </c>
      <c r="J538" s="43">
        <v>61.24</v>
      </c>
      <c r="K538" s="44">
        <v>2178</v>
      </c>
      <c r="L538" s="45">
        <v>0.028117539026629938</v>
      </c>
      <c r="M538" s="43">
        <v>255.93200000000004</v>
      </c>
      <c r="N538" s="43">
        <v>7.196177998163455</v>
      </c>
      <c r="O538" s="20">
        <v>1687.0523415977962</v>
      </c>
      <c r="P538" s="155">
        <v>431.77067988980724</v>
      </c>
      <c r="R538" s="164"/>
      <c r="S538" s="164"/>
    </row>
    <row r="539" spans="1:19" ht="12.75" customHeight="1">
      <c r="A539" s="402"/>
      <c r="B539" s="313" t="s">
        <v>432</v>
      </c>
      <c r="C539" s="42">
        <v>30</v>
      </c>
      <c r="D539" s="42" t="s">
        <v>56</v>
      </c>
      <c r="E539" s="43">
        <v>49.63</v>
      </c>
      <c r="F539" s="43">
        <v>2.19</v>
      </c>
      <c r="G539" s="43">
        <v>4.8</v>
      </c>
      <c r="H539" s="43">
        <v>42.64</v>
      </c>
      <c r="I539" s="129">
        <v>1512</v>
      </c>
      <c r="J539" s="43">
        <v>42.64</v>
      </c>
      <c r="K539" s="129">
        <v>1512</v>
      </c>
      <c r="L539" s="45">
        <v>0.0282</v>
      </c>
      <c r="M539" s="43">
        <v>200.3</v>
      </c>
      <c r="N539" s="43">
        <v>5.65</v>
      </c>
      <c r="O539" s="43">
        <v>1692</v>
      </c>
      <c r="P539" s="155">
        <v>339</v>
      </c>
      <c r="R539" s="164"/>
      <c r="S539" s="164"/>
    </row>
    <row r="540" spans="1:25" ht="12.75" customHeight="1">
      <c r="A540" s="402"/>
      <c r="B540" s="316" t="s">
        <v>144</v>
      </c>
      <c r="C540" s="131"/>
      <c r="D540" s="131"/>
      <c r="E540" s="132">
        <v>54.489</v>
      </c>
      <c r="F540" s="132">
        <v>0.561</v>
      </c>
      <c r="G540" s="132">
        <v>0</v>
      </c>
      <c r="H540" s="132">
        <v>53.928</v>
      </c>
      <c r="I540" s="133"/>
      <c r="J540" s="132">
        <v>53.928</v>
      </c>
      <c r="K540" s="133">
        <v>1911.17</v>
      </c>
      <c r="L540" s="134">
        <v>0.028217270049236853</v>
      </c>
      <c r="M540" s="132">
        <v>245.8</v>
      </c>
      <c r="N540" s="132">
        <v>6.935804978102419</v>
      </c>
      <c r="O540" s="196">
        <v>1693.0362029542111</v>
      </c>
      <c r="P540" s="135">
        <v>416.1482986861451</v>
      </c>
      <c r="Q540" s="184"/>
      <c r="R540" s="164"/>
      <c r="S540" s="164"/>
      <c r="T540" s="183"/>
      <c r="U540" s="183"/>
      <c r="V540" s="183"/>
      <c r="W540" s="183"/>
      <c r="X540" s="183"/>
      <c r="Y540" s="183"/>
    </row>
    <row r="541" spans="1:19" ht="12.75">
      <c r="A541" s="402"/>
      <c r="B541" s="312" t="s">
        <v>538</v>
      </c>
      <c r="C541" s="42">
        <v>85</v>
      </c>
      <c r="D541" s="42">
        <v>1970</v>
      </c>
      <c r="E541" s="66">
        <v>129.8</v>
      </c>
      <c r="F541" s="66">
        <v>7.519</v>
      </c>
      <c r="G541" s="66">
        <v>13.6</v>
      </c>
      <c r="H541" s="66">
        <v>108.681</v>
      </c>
      <c r="I541" s="67">
        <v>3839.76</v>
      </c>
      <c r="J541" s="66">
        <v>108.681</v>
      </c>
      <c r="K541" s="273">
        <v>3839.76</v>
      </c>
      <c r="L541" s="68">
        <v>0.028304</v>
      </c>
      <c r="M541" s="66">
        <v>226.284</v>
      </c>
      <c r="N541" s="66">
        <v>6.4</v>
      </c>
      <c r="O541" s="66">
        <v>1698.24</v>
      </c>
      <c r="P541" s="69">
        <v>384</v>
      </c>
      <c r="R541" s="164"/>
      <c r="S541" s="164"/>
    </row>
    <row r="542" spans="1:19" ht="12.75">
      <c r="A542" s="402"/>
      <c r="B542" s="313" t="s">
        <v>314</v>
      </c>
      <c r="C542" s="42">
        <v>32</v>
      </c>
      <c r="D542" s="42">
        <v>1977</v>
      </c>
      <c r="E542" s="43">
        <v>34.7</v>
      </c>
      <c r="F542" s="43">
        <v>3.6</v>
      </c>
      <c r="G542" s="43">
        <v>3.2</v>
      </c>
      <c r="H542" s="43">
        <v>27.900000000000002</v>
      </c>
      <c r="I542" s="129">
        <v>1223.78</v>
      </c>
      <c r="J542" s="43">
        <v>27.900000000000002</v>
      </c>
      <c r="K542" s="129">
        <v>1223.78</v>
      </c>
      <c r="L542" s="45">
        <v>0.02835</v>
      </c>
      <c r="M542" s="43">
        <v>211.5</v>
      </c>
      <c r="N542" s="43">
        <v>5.9535</v>
      </c>
      <c r="O542" s="20">
        <v>1701</v>
      </c>
      <c r="P542" s="155">
        <v>357.21</v>
      </c>
      <c r="R542" s="164"/>
      <c r="S542" s="164"/>
    </row>
    <row r="543" spans="1:19" ht="12.75">
      <c r="A543" s="402"/>
      <c r="B543" s="313" t="s">
        <v>828</v>
      </c>
      <c r="C543" s="42">
        <v>47</v>
      </c>
      <c r="D543" s="42">
        <v>1980</v>
      </c>
      <c r="E543" s="20">
        <v>44.660601</v>
      </c>
      <c r="F543" s="20">
        <v>0</v>
      </c>
      <c r="G543" s="20">
        <v>0</v>
      </c>
      <c r="H543" s="20">
        <v>44.660601</v>
      </c>
      <c r="I543" s="22">
        <v>1572.62</v>
      </c>
      <c r="J543" s="43">
        <v>44.660601</v>
      </c>
      <c r="K543" s="22">
        <v>1572.62</v>
      </c>
      <c r="L543" s="128">
        <v>0.028398</v>
      </c>
      <c r="M543" s="20">
        <v>234.5</v>
      </c>
      <c r="N543" s="66">
        <v>6.659331</v>
      </c>
      <c r="O543" s="66">
        <f>L543*60*1000</f>
        <v>1703.88</v>
      </c>
      <c r="P543" s="69">
        <f>N543*60</f>
        <v>399.55986</v>
      </c>
      <c r="R543" s="164"/>
      <c r="S543" s="164"/>
    </row>
    <row r="544" spans="1:23" ht="12.75">
      <c r="A544" s="402"/>
      <c r="B544" s="313" t="s">
        <v>172</v>
      </c>
      <c r="C544" s="42">
        <v>60</v>
      </c>
      <c r="D544" s="42">
        <v>1985</v>
      </c>
      <c r="E544" s="20">
        <v>113.643</v>
      </c>
      <c r="F544" s="20">
        <v>13.437409</v>
      </c>
      <c r="G544" s="20">
        <v>9.6</v>
      </c>
      <c r="H544" s="20">
        <v>90.605591</v>
      </c>
      <c r="I544" s="22">
        <v>3189.58</v>
      </c>
      <c r="J544" s="20">
        <v>90.605596</v>
      </c>
      <c r="K544" s="22">
        <v>3189.58</v>
      </c>
      <c r="L544" s="128">
        <f>J544/K544</f>
        <v>0.02840674822390409</v>
      </c>
      <c r="M544" s="20">
        <v>229.99</v>
      </c>
      <c r="N544" s="66">
        <f>L544*M544</f>
        <v>6.533268024015702</v>
      </c>
      <c r="O544" s="66">
        <f>L544*60*1000</f>
        <v>1704.4048934342452</v>
      </c>
      <c r="P544" s="69">
        <f>N544*60</f>
        <v>391.99608144094213</v>
      </c>
      <c r="Q544" s="164"/>
      <c r="R544" s="164"/>
      <c r="S544" s="164"/>
      <c r="T544" s="14"/>
      <c r="U544" s="12"/>
      <c r="V544" s="12"/>
      <c r="W544" s="7"/>
    </row>
    <row r="545" spans="1:19" ht="22.5">
      <c r="A545" s="402"/>
      <c r="B545" s="321" t="s">
        <v>582</v>
      </c>
      <c r="C545" s="42">
        <v>41</v>
      </c>
      <c r="D545" s="42" t="s">
        <v>10</v>
      </c>
      <c r="E545" s="66">
        <v>57.7</v>
      </c>
      <c r="F545" s="66">
        <v>3.7</v>
      </c>
      <c r="G545" s="66">
        <v>0.4</v>
      </c>
      <c r="H545" s="66">
        <v>53.6</v>
      </c>
      <c r="I545" s="67">
        <v>1881.35</v>
      </c>
      <c r="J545" s="66">
        <v>49.7</v>
      </c>
      <c r="K545" s="67">
        <v>1747.62</v>
      </c>
      <c r="L545" s="68">
        <v>0.02843867660017624</v>
      </c>
      <c r="M545" s="66">
        <v>186.5</v>
      </c>
      <c r="N545" s="66">
        <v>5.303813185932869</v>
      </c>
      <c r="O545" s="20">
        <v>1706.3205960105745</v>
      </c>
      <c r="P545" s="69">
        <v>318.22879115597215</v>
      </c>
      <c r="R545" s="164"/>
      <c r="S545" s="164"/>
    </row>
    <row r="546" spans="1:25" ht="12.75">
      <c r="A546" s="402"/>
      <c r="B546" s="316" t="s">
        <v>42</v>
      </c>
      <c r="C546" s="131"/>
      <c r="D546" s="131"/>
      <c r="E546" s="132">
        <v>21.238</v>
      </c>
      <c r="F546" s="132">
        <v>0</v>
      </c>
      <c r="G546" s="132">
        <v>0</v>
      </c>
      <c r="H546" s="132">
        <v>21.238</v>
      </c>
      <c r="I546" s="133"/>
      <c r="J546" s="132">
        <v>21.238</v>
      </c>
      <c r="K546" s="133">
        <v>744.88</v>
      </c>
      <c r="L546" s="134">
        <v>0.028511975083234883</v>
      </c>
      <c r="M546" s="132">
        <v>245.8</v>
      </c>
      <c r="N546" s="132">
        <v>7.0082434754591345</v>
      </c>
      <c r="O546" s="196">
        <v>1710.7185049940929</v>
      </c>
      <c r="P546" s="135">
        <v>420.49460852754805</v>
      </c>
      <c r="Q546" s="184"/>
      <c r="R546" s="164"/>
      <c r="S546" s="164"/>
      <c r="T546" s="183"/>
      <c r="U546" s="183"/>
      <c r="V546" s="183"/>
      <c r="W546" s="183"/>
      <c r="X546" s="183"/>
      <c r="Y546" s="183"/>
    </row>
    <row r="547" spans="1:19" ht="12.75">
      <c r="A547" s="402"/>
      <c r="B547" s="313" t="s">
        <v>646</v>
      </c>
      <c r="C547" s="42">
        <v>12</v>
      </c>
      <c r="D547" s="42" t="s">
        <v>10</v>
      </c>
      <c r="E547" s="66">
        <v>22.371</v>
      </c>
      <c r="F547" s="66">
        <v>0.561</v>
      </c>
      <c r="G547" s="66">
        <v>1.92</v>
      </c>
      <c r="H547" s="66">
        <v>19.89</v>
      </c>
      <c r="I547" s="66"/>
      <c r="J547" s="66">
        <v>19.89</v>
      </c>
      <c r="K547" s="67">
        <v>696.86</v>
      </c>
      <c r="L547" s="68">
        <v>0.02854</v>
      </c>
      <c r="M547" s="66">
        <v>249.17</v>
      </c>
      <c r="N547" s="66">
        <v>7.11</v>
      </c>
      <c r="O547" s="66">
        <v>1712.3999999999999</v>
      </c>
      <c r="P547" s="69">
        <v>426.6787079999999</v>
      </c>
      <c r="Q547" s="6"/>
      <c r="R547" s="164"/>
      <c r="S547" s="164"/>
    </row>
    <row r="548" spans="1:19" ht="12.75">
      <c r="A548" s="402"/>
      <c r="B548" s="313" t="s">
        <v>255</v>
      </c>
      <c r="C548" s="42">
        <v>23</v>
      </c>
      <c r="D548" s="42">
        <v>1964</v>
      </c>
      <c r="E548" s="20">
        <v>32.8327</v>
      </c>
      <c r="F548" s="20">
        <v>2.0145</v>
      </c>
      <c r="G548" s="20">
        <v>0.39</v>
      </c>
      <c r="H548" s="20">
        <v>30.4282</v>
      </c>
      <c r="I548" s="22">
        <v>1065.94</v>
      </c>
      <c r="J548" s="43">
        <v>29.23698</v>
      </c>
      <c r="K548" s="22">
        <v>1024.21</v>
      </c>
      <c r="L548" s="128">
        <v>0.028545884144853106</v>
      </c>
      <c r="M548" s="20">
        <v>274.2</v>
      </c>
      <c r="N548" s="66">
        <v>8.531736761445407</v>
      </c>
      <c r="O548" s="66">
        <f>L548*60*1000</f>
        <v>1712.7530486911865</v>
      </c>
      <c r="P548" s="69">
        <f>N548*60</f>
        <v>511.9042056867244</v>
      </c>
      <c r="R548" s="164"/>
      <c r="S548" s="164"/>
    </row>
    <row r="549" spans="1:19" ht="12.75">
      <c r="A549" s="402"/>
      <c r="B549" s="313" t="s">
        <v>256</v>
      </c>
      <c r="C549" s="42">
        <v>20</v>
      </c>
      <c r="D549" s="42">
        <v>1992</v>
      </c>
      <c r="E549" s="20">
        <v>36.057402</v>
      </c>
      <c r="F549" s="20">
        <v>2.04</v>
      </c>
      <c r="G549" s="20">
        <v>3.2</v>
      </c>
      <c r="H549" s="20">
        <v>30.817402</v>
      </c>
      <c r="I549" s="22">
        <v>1077.7</v>
      </c>
      <c r="J549" s="43">
        <v>30.817402</v>
      </c>
      <c r="K549" s="22">
        <v>1077.7</v>
      </c>
      <c r="L549" s="128">
        <v>0.02859552936809873</v>
      </c>
      <c r="M549" s="20">
        <v>274.2</v>
      </c>
      <c r="N549" s="66">
        <v>8.546574626478613</v>
      </c>
      <c r="O549" s="66">
        <f>L549*60*1000</f>
        <v>1715.7317620859237</v>
      </c>
      <c r="P549" s="69">
        <f>N549*60</f>
        <v>512.7944775887167</v>
      </c>
      <c r="R549" s="164"/>
      <c r="S549" s="164"/>
    </row>
    <row r="550" spans="1:19" ht="12.75" customHeight="1" thickBot="1">
      <c r="A550" s="403"/>
      <c r="B550" s="323" t="s">
        <v>275</v>
      </c>
      <c r="C550" s="46">
        <v>4</v>
      </c>
      <c r="D550" s="46">
        <v>1955</v>
      </c>
      <c r="E550" s="121">
        <v>7.665061000000001</v>
      </c>
      <c r="F550" s="121">
        <v>0.35700000000000004</v>
      </c>
      <c r="G550" s="121">
        <v>0.64</v>
      </c>
      <c r="H550" s="121">
        <v>6.668061000000001</v>
      </c>
      <c r="I550" s="122">
        <v>294.16</v>
      </c>
      <c r="J550" s="47">
        <v>6.668061000000001</v>
      </c>
      <c r="K550" s="122">
        <v>232.43</v>
      </c>
      <c r="L550" s="123">
        <v>0.028688469646775374</v>
      </c>
      <c r="M550" s="121">
        <v>292.774</v>
      </c>
      <c r="N550" s="70">
        <v>8.399238012365013</v>
      </c>
      <c r="O550" s="70">
        <f>L550*60*1000</f>
        <v>1721.3081788065226</v>
      </c>
      <c r="P550" s="73">
        <f>N550*60</f>
        <v>503.95428074190073</v>
      </c>
      <c r="R550" s="164"/>
      <c r="S550" s="164"/>
    </row>
    <row r="551" spans="1:19" ht="12.75">
      <c r="A551" s="399" t="s">
        <v>28</v>
      </c>
      <c r="B551" s="404" t="s">
        <v>727</v>
      </c>
      <c r="C551" s="39">
        <v>16</v>
      </c>
      <c r="D551" s="39">
        <v>1988</v>
      </c>
      <c r="E551" s="118">
        <v>29.9</v>
      </c>
      <c r="F551" s="118">
        <v>1.173</v>
      </c>
      <c r="G551" s="118">
        <v>2.56</v>
      </c>
      <c r="H551" s="118">
        <v>26.167</v>
      </c>
      <c r="I551" s="119">
        <v>912</v>
      </c>
      <c r="J551" s="40">
        <v>26.167</v>
      </c>
      <c r="K551" s="119">
        <v>912</v>
      </c>
      <c r="L551" s="120">
        <v>0.0287</v>
      </c>
      <c r="M551" s="118">
        <v>205.8</v>
      </c>
      <c r="N551" s="62">
        <v>5.57</v>
      </c>
      <c r="O551" s="40">
        <v>1722</v>
      </c>
      <c r="P551" s="65">
        <v>334.20000000000005</v>
      </c>
      <c r="R551" s="164"/>
      <c r="S551" s="164"/>
    </row>
    <row r="552" spans="1:19" ht="12.75">
      <c r="A552" s="402"/>
      <c r="B552" s="313" t="s">
        <v>754</v>
      </c>
      <c r="C552" s="42">
        <v>7</v>
      </c>
      <c r="D552" s="42">
        <v>1989</v>
      </c>
      <c r="E552" s="20">
        <v>13.245</v>
      </c>
      <c r="F552" s="20">
        <v>0</v>
      </c>
      <c r="G552" s="20">
        <v>0</v>
      </c>
      <c r="H552" s="20">
        <v>13.245</v>
      </c>
      <c r="I552" s="22">
        <v>461.34</v>
      </c>
      <c r="J552" s="43">
        <v>13.245</v>
      </c>
      <c r="K552" s="22">
        <v>461.34</v>
      </c>
      <c r="L552" s="128">
        <v>0.028709845233450385</v>
      </c>
      <c r="M552" s="20">
        <v>294.191</v>
      </c>
      <c r="N552" s="66">
        <v>8.446178079074002</v>
      </c>
      <c r="O552" s="66">
        <f>L552*60*1000</f>
        <v>1722.590714007023</v>
      </c>
      <c r="P552" s="69">
        <f>N552*60</f>
        <v>506.77068474444013</v>
      </c>
      <c r="R552" s="164"/>
      <c r="S552" s="164"/>
    </row>
    <row r="553" spans="1:19" ht="12.75">
      <c r="A553" s="402"/>
      <c r="B553" s="313" t="s">
        <v>755</v>
      </c>
      <c r="C553" s="42">
        <v>12</v>
      </c>
      <c r="D553" s="42">
        <v>1980</v>
      </c>
      <c r="E553" s="20">
        <v>19.53</v>
      </c>
      <c r="F553" s="20">
        <v>0.816</v>
      </c>
      <c r="G553" s="20">
        <v>1.92</v>
      </c>
      <c r="H553" s="20">
        <v>16.794000000000004</v>
      </c>
      <c r="I553" s="22">
        <v>584.73</v>
      </c>
      <c r="J553" s="43">
        <v>16.79</v>
      </c>
      <c r="K553" s="22">
        <v>584.73</v>
      </c>
      <c r="L553" s="128">
        <v>0.028714107365792756</v>
      </c>
      <c r="M553" s="20">
        <v>294.191</v>
      </c>
      <c r="N553" s="66">
        <v>8.447431960049936</v>
      </c>
      <c r="O553" s="66">
        <f>L553*60*1000</f>
        <v>1722.8464419475654</v>
      </c>
      <c r="P553" s="69">
        <f>N553*60</f>
        <v>506.84591760299617</v>
      </c>
      <c r="R553" s="164"/>
      <c r="S553" s="164"/>
    </row>
    <row r="554" spans="1:19" ht="12.75">
      <c r="A554" s="402"/>
      <c r="B554" s="313" t="s">
        <v>736</v>
      </c>
      <c r="C554" s="42">
        <v>24</v>
      </c>
      <c r="D554" s="42">
        <v>1986</v>
      </c>
      <c r="E554" s="20">
        <v>45.1</v>
      </c>
      <c r="F554" s="66">
        <v>0.969</v>
      </c>
      <c r="G554" s="66">
        <v>3.84</v>
      </c>
      <c r="H554" s="66">
        <v>40.3</v>
      </c>
      <c r="I554" s="67">
        <v>1401.71</v>
      </c>
      <c r="J554" s="66">
        <v>40.3</v>
      </c>
      <c r="K554" s="67">
        <v>1401.7</v>
      </c>
      <c r="L554" s="68">
        <v>0.02875</v>
      </c>
      <c r="M554" s="66">
        <v>215.5</v>
      </c>
      <c r="N554" s="66">
        <v>6.2</v>
      </c>
      <c r="O554" s="66">
        <v>1725</v>
      </c>
      <c r="P554" s="69">
        <v>372</v>
      </c>
      <c r="Q554" s="6"/>
      <c r="R554" s="164"/>
      <c r="S554" s="164"/>
    </row>
    <row r="555" spans="1:19" ht="12.75">
      <c r="A555" s="402"/>
      <c r="B555" s="318" t="s">
        <v>349</v>
      </c>
      <c r="C555" s="42">
        <v>31</v>
      </c>
      <c r="D555" s="42" t="s">
        <v>10</v>
      </c>
      <c r="E555" s="66">
        <v>37.95</v>
      </c>
      <c r="F555" s="66">
        <v>3.2</v>
      </c>
      <c r="G555" s="66">
        <v>0.31</v>
      </c>
      <c r="H555" s="66">
        <v>34.43</v>
      </c>
      <c r="I555" s="67">
        <v>1196.73</v>
      </c>
      <c r="J555" s="66">
        <v>34.43</v>
      </c>
      <c r="K555" s="67">
        <v>1196.73</v>
      </c>
      <c r="L555" s="68">
        <v>0.028770065094047947</v>
      </c>
      <c r="M555" s="66">
        <v>225.63</v>
      </c>
      <c r="N555" s="66">
        <v>6.491389787170038</v>
      </c>
      <c r="O555" s="66">
        <v>1726.2039056428769</v>
      </c>
      <c r="P555" s="69">
        <v>389.4833872302023</v>
      </c>
      <c r="R555" s="164"/>
      <c r="S555" s="164"/>
    </row>
    <row r="556" spans="1:19" ht="22.5">
      <c r="A556" s="402"/>
      <c r="B556" s="317" t="s">
        <v>433</v>
      </c>
      <c r="C556" s="42">
        <v>20</v>
      </c>
      <c r="D556" s="42" t="s">
        <v>56</v>
      </c>
      <c r="E556" s="43">
        <v>35.28</v>
      </c>
      <c r="F556" s="43">
        <v>1.12</v>
      </c>
      <c r="G556" s="43">
        <v>3.12</v>
      </c>
      <c r="H556" s="43">
        <v>31.04</v>
      </c>
      <c r="I556" s="129">
        <v>1077</v>
      </c>
      <c r="J556" s="43">
        <v>31.04</v>
      </c>
      <c r="K556" s="129">
        <v>1077</v>
      </c>
      <c r="L556" s="45">
        <v>0.0288</v>
      </c>
      <c r="M556" s="43">
        <v>200.3</v>
      </c>
      <c r="N556" s="43">
        <v>5.78</v>
      </c>
      <c r="O556" s="43">
        <v>1728</v>
      </c>
      <c r="P556" s="155">
        <v>346.8</v>
      </c>
      <c r="R556" s="164"/>
      <c r="S556" s="164"/>
    </row>
    <row r="557" spans="1:19" ht="12.75">
      <c r="A557" s="402"/>
      <c r="B557" s="313" t="s">
        <v>737</v>
      </c>
      <c r="C557" s="42">
        <v>32</v>
      </c>
      <c r="D557" s="42">
        <v>1977</v>
      </c>
      <c r="E557" s="20">
        <v>59.101</v>
      </c>
      <c r="F557" s="66">
        <v>2.193</v>
      </c>
      <c r="G557" s="66">
        <v>5.12</v>
      </c>
      <c r="H557" s="66">
        <v>51.787</v>
      </c>
      <c r="I557" s="67">
        <v>1796.2</v>
      </c>
      <c r="J557" s="66">
        <v>51.8</v>
      </c>
      <c r="K557" s="67">
        <v>1796.2</v>
      </c>
      <c r="L557" s="68">
        <v>0.02883</v>
      </c>
      <c r="M557" s="66">
        <v>215.5</v>
      </c>
      <c r="N557" s="66">
        <v>6.21</v>
      </c>
      <c r="O557" s="66">
        <v>1729.8</v>
      </c>
      <c r="P557" s="69">
        <v>372.6</v>
      </c>
      <c r="Q557" s="6"/>
      <c r="R557" s="164"/>
      <c r="S557" s="164"/>
    </row>
    <row r="558" spans="1:19" ht="12.75">
      <c r="A558" s="402"/>
      <c r="B558" s="313" t="s">
        <v>728</v>
      </c>
      <c r="C558" s="42">
        <v>40</v>
      </c>
      <c r="D558" s="42">
        <v>1983</v>
      </c>
      <c r="E558" s="20">
        <v>65.1</v>
      </c>
      <c r="F558" s="20">
        <v>2.45</v>
      </c>
      <c r="G558" s="20">
        <v>6.4</v>
      </c>
      <c r="H558" s="20">
        <v>56.25</v>
      </c>
      <c r="I558" s="22">
        <v>1992</v>
      </c>
      <c r="J558" s="43">
        <v>56.25</v>
      </c>
      <c r="K558" s="22">
        <v>1992</v>
      </c>
      <c r="L558" s="128">
        <v>0.02893</v>
      </c>
      <c r="M558" s="20">
        <v>205.8</v>
      </c>
      <c r="N558" s="66">
        <v>5.62</v>
      </c>
      <c r="O558" s="43">
        <v>1735.8</v>
      </c>
      <c r="P558" s="69">
        <v>337.2</v>
      </c>
      <c r="R558" s="164"/>
      <c r="S558" s="164"/>
    </row>
    <row r="559" spans="1:25" ht="12.75">
      <c r="A559" s="402"/>
      <c r="B559" s="313" t="s">
        <v>173</v>
      </c>
      <c r="C559" s="42">
        <v>44</v>
      </c>
      <c r="D559" s="42" t="s">
        <v>10</v>
      </c>
      <c r="E559" s="20">
        <v>81.718</v>
      </c>
      <c r="F559" s="20">
        <v>7.01505</v>
      </c>
      <c r="G559" s="20">
        <v>7.04</v>
      </c>
      <c r="H559" s="20">
        <v>67.66295</v>
      </c>
      <c r="I559" s="22">
        <v>2337.92</v>
      </c>
      <c r="J559" s="20">
        <v>67.662948</v>
      </c>
      <c r="K559" s="22">
        <v>2337.92</v>
      </c>
      <c r="L559" s="128">
        <f>J559/K559</f>
        <v>0.028941515535176567</v>
      </c>
      <c r="M559" s="20">
        <v>229.99</v>
      </c>
      <c r="N559" s="66">
        <f>L559*M559</f>
        <v>6.656259157935259</v>
      </c>
      <c r="O559" s="66">
        <f>L559*60*1000</f>
        <v>1736.490932110594</v>
      </c>
      <c r="P559" s="69">
        <f>N559*60</f>
        <v>399.37554947611557</v>
      </c>
      <c r="Q559" s="164"/>
      <c r="R559" s="164"/>
      <c r="S559" s="164"/>
      <c r="T559" s="14"/>
      <c r="U559" s="12"/>
      <c r="V559" s="12"/>
      <c r="W559" s="7"/>
      <c r="X559" s="7"/>
      <c r="Y559" s="7"/>
    </row>
    <row r="560" spans="1:25" s="210" customFormat="1" ht="15" customHeight="1">
      <c r="A560" s="402"/>
      <c r="B560" s="313" t="s">
        <v>903</v>
      </c>
      <c r="C560" s="42">
        <v>11</v>
      </c>
      <c r="D560" s="42">
        <v>1966</v>
      </c>
      <c r="E560" s="20">
        <v>15.186</v>
      </c>
      <c r="F560" s="20">
        <v>0.537</v>
      </c>
      <c r="G560" s="20">
        <v>1.76</v>
      </c>
      <c r="H560" s="20">
        <v>12.889</v>
      </c>
      <c r="I560" s="22">
        <v>445.12</v>
      </c>
      <c r="J560" s="43">
        <v>12.889</v>
      </c>
      <c r="K560" s="22">
        <v>445.12</v>
      </c>
      <c r="L560" s="128">
        <v>0.028956236520488857</v>
      </c>
      <c r="M560" s="20">
        <v>250.9</v>
      </c>
      <c r="N560" s="66">
        <v>7.918980519859813</v>
      </c>
      <c r="O560" s="66">
        <f>L560*60*1000</f>
        <v>1737.3741912293315</v>
      </c>
      <c r="P560" s="69">
        <f>N560*60</f>
        <v>475.1388311915888</v>
      </c>
      <c r="Q560" s="1"/>
      <c r="R560" s="164"/>
      <c r="S560" s="164"/>
      <c r="T560" s="1"/>
      <c r="U560" s="1"/>
      <c r="V560" s="1"/>
      <c r="W560" s="1"/>
      <c r="X560" s="1"/>
      <c r="Y560" s="1"/>
    </row>
    <row r="561" spans="1:25" s="210" customFormat="1" ht="12.75">
      <c r="A561" s="402"/>
      <c r="B561" s="313" t="s">
        <v>663</v>
      </c>
      <c r="C561" s="42">
        <v>20</v>
      </c>
      <c r="D561" s="42">
        <v>1990</v>
      </c>
      <c r="E561" s="20">
        <v>37.9</v>
      </c>
      <c r="F561" s="20">
        <v>1.6</v>
      </c>
      <c r="G561" s="20">
        <v>3.2</v>
      </c>
      <c r="H561" s="20">
        <v>31.8</v>
      </c>
      <c r="I561" s="22">
        <v>1208</v>
      </c>
      <c r="J561" s="43">
        <v>31.8</v>
      </c>
      <c r="K561" s="22">
        <v>1098</v>
      </c>
      <c r="L561" s="128">
        <v>0.02896174863387978</v>
      </c>
      <c r="M561" s="20">
        <v>153.7</v>
      </c>
      <c r="N561" s="66">
        <v>4.451420765027322</v>
      </c>
      <c r="O561" s="66">
        <v>1737.704918032787</v>
      </c>
      <c r="P561" s="69">
        <v>267.0852459016393</v>
      </c>
      <c r="Q561" s="6"/>
      <c r="R561" s="164"/>
      <c r="S561" s="164"/>
      <c r="T561" s="1"/>
      <c r="U561" s="1"/>
      <c r="V561" s="1"/>
      <c r="W561" s="1"/>
      <c r="X561" s="1"/>
      <c r="Y561" s="1"/>
    </row>
    <row r="562" spans="1:25" s="210" customFormat="1" ht="22.5">
      <c r="A562" s="402"/>
      <c r="B562" s="317" t="s">
        <v>829</v>
      </c>
      <c r="C562" s="42">
        <v>16</v>
      </c>
      <c r="D562" s="42">
        <v>1958</v>
      </c>
      <c r="E562" s="20">
        <v>21.911</v>
      </c>
      <c r="F562" s="20">
        <v>0.357</v>
      </c>
      <c r="G562" s="20">
        <v>1.45</v>
      </c>
      <c r="H562" s="20">
        <v>20.104</v>
      </c>
      <c r="I562" s="22">
        <v>693.99</v>
      </c>
      <c r="J562" s="43">
        <v>7.595018</v>
      </c>
      <c r="K562" s="22">
        <v>262.18</v>
      </c>
      <c r="L562" s="128">
        <v>0.028968</v>
      </c>
      <c r="M562" s="20">
        <v>234.5</v>
      </c>
      <c r="N562" s="66">
        <v>6.7929960000000005</v>
      </c>
      <c r="O562" s="66">
        <f>L562*60*1000</f>
        <v>1738.0800000000002</v>
      </c>
      <c r="P562" s="69">
        <f>N562*60</f>
        <v>407.57976</v>
      </c>
      <c r="Q562" s="1"/>
      <c r="R562" s="164"/>
      <c r="S562" s="164"/>
      <c r="T562" s="1"/>
      <c r="U562" s="1"/>
      <c r="V562" s="1"/>
      <c r="W562" s="1"/>
      <c r="X562" s="1"/>
      <c r="Y562" s="1"/>
    </row>
    <row r="563" spans="1:25" s="210" customFormat="1" ht="15" customHeight="1">
      <c r="A563" s="402"/>
      <c r="B563" s="318" t="s">
        <v>350</v>
      </c>
      <c r="C563" s="42">
        <v>17</v>
      </c>
      <c r="D563" s="42" t="s">
        <v>10</v>
      </c>
      <c r="E563" s="66">
        <v>32.18</v>
      </c>
      <c r="F563" s="66">
        <v>2.76</v>
      </c>
      <c r="G563" s="66">
        <v>2.72</v>
      </c>
      <c r="H563" s="66">
        <v>26.703</v>
      </c>
      <c r="I563" s="67">
        <v>880.73</v>
      </c>
      <c r="J563" s="66">
        <v>25.54</v>
      </c>
      <c r="K563" s="67">
        <v>880.73</v>
      </c>
      <c r="L563" s="68">
        <v>0.028998671556549678</v>
      </c>
      <c r="M563" s="66">
        <v>225.63</v>
      </c>
      <c r="N563" s="66">
        <v>6.542970263304304</v>
      </c>
      <c r="O563" s="66">
        <v>1739.9202933929807</v>
      </c>
      <c r="P563" s="69">
        <v>392.57821579825827</v>
      </c>
      <c r="Q563" s="1"/>
      <c r="R563" s="164"/>
      <c r="S563" s="164"/>
      <c r="T563" s="1"/>
      <c r="U563" s="1"/>
      <c r="V563" s="1"/>
      <c r="W563" s="1"/>
      <c r="X563" s="1"/>
      <c r="Y563" s="1"/>
    </row>
    <row r="564" spans="1:25" s="210" customFormat="1" ht="22.5">
      <c r="A564" s="402"/>
      <c r="B564" s="320" t="s">
        <v>351</v>
      </c>
      <c r="C564" s="42">
        <v>108</v>
      </c>
      <c r="D564" s="42" t="s">
        <v>10</v>
      </c>
      <c r="E564" s="66">
        <v>98.79</v>
      </c>
      <c r="F564" s="66">
        <v>6.45</v>
      </c>
      <c r="G564" s="66">
        <v>17.28</v>
      </c>
      <c r="H564" s="66">
        <v>75.06</v>
      </c>
      <c r="I564" s="67">
        <v>2582.45</v>
      </c>
      <c r="J564" s="66">
        <v>75.06</v>
      </c>
      <c r="K564" s="67">
        <v>2582.45</v>
      </c>
      <c r="L564" s="68">
        <v>0.029065422370229823</v>
      </c>
      <c r="M564" s="66">
        <v>225.63</v>
      </c>
      <c r="N564" s="66">
        <v>6.558031249394955</v>
      </c>
      <c r="O564" s="66">
        <v>1743.9253422137895</v>
      </c>
      <c r="P564" s="69">
        <v>393.4818749636973</v>
      </c>
      <c r="Q564" s="1"/>
      <c r="R564" s="164"/>
      <c r="S564" s="164"/>
      <c r="T564" s="1"/>
      <c r="U564" s="1"/>
      <c r="V564" s="1"/>
      <c r="W564" s="1"/>
      <c r="X564" s="1"/>
      <c r="Y564" s="1"/>
    </row>
    <row r="565" spans="1:25" s="210" customFormat="1" ht="12.75">
      <c r="A565" s="402"/>
      <c r="B565" s="313" t="s">
        <v>434</v>
      </c>
      <c r="C565" s="42">
        <v>24</v>
      </c>
      <c r="D565" s="42" t="s">
        <v>56</v>
      </c>
      <c r="E565" s="43">
        <v>37.64</v>
      </c>
      <c r="F565" s="43">
        <v>0.97</v>
      </c>
      <c r="G565" s="43">
        <v>3.84</v>
      </c>
      <c r="H565" s="43">
        <v>32.83</v>
      </c>
      <c r="I565" s="129">
        <v>1127</v>
      </c>
      <c r="J565" s="43">
        <v>32.83</v>
      </c>
      <c r="K565" s="129">
        <v>1127</v>
      </c>
      <c r="L565" s="45">
        <v>0.0291</v>
      </c>
      <c r="M565" s="43">
        <v>200.3</v>
      </c>
      <c r="N565" s="43">
        <v>5.83</v>
      </c>
      <c r="O565" s="43">
        <v>1746</v>
      </c>
      <c r="P565" s="155">
        <v>349.8</v>
      </c>
      <c r="Q565" s="1"/>
      <c r="R565" s="164"/>
      <c r="S565" s="164"/>
      <c r="T565" s="1"/>
      <c r="U565" s="1"/>
      <c r="V565" s="1"/>
      <c r="W565" s="1"/>
      <c r="X565" s="1"/>
      <c r="Y565" s="1"/>
    </row>
    <row r="566" spans="1:25" s="210" customFormat="1" ht="22.5">
      <c r="A566" s="402"/>
      <c r="B566" s="321" t="s">
        <v>583</v>
      </c>
      <c r="C566" s="42">
        <v>42</v>
      </c>
      <c r="D566" s="42" t="s">
        <v>10</v>
      </c>
      <c r="E566" s="66">
        <v>59</v>
      </c>
      <c r="F566" s="66">
        <v>2.3</v>
      </c>
      <c r="G566" s="66">
        <v>0.4</v>
      </c>
      <c r="H566" s="66">
        <v>56.3</v>
      </c>
      <c r="I566" s="67">
        <v>1954.43</v>
      </c>
      <c r="J566" s="66">
        <v>54.6</v>
      </c>
      <c r="K566" s="67">
        <v>1864.61</v>
      </c>
      <c r="L566" s="68">
        <v>0.029282262778811657</v>
      </c>
      <c r="M566" s="66">
        <v>186.5</v>
      </c>
      <c r="N566" s="66">
        <v>5.461142008248374</v>
      </c>
      <c r="O566" s="20">
        <v>1756.9357667286995</v>
      </c>
      <c r="P566" s="69">
        <v>327.66852049490245</v>
      </c>
      <c r="Q566" s="1"/>
      <c r="R566" s="164"/>
      <c r="S566" s="164"/>
      <c r="T566" s="1"/>
      <c r="U566" s="1"/>
      <c r="V566" s="1"/>
      <c r="W566" s="1"/>
      <c r="X566" s="1"/>
      <c r="Y566" s="1"/>
    </row>
    <row r="567" spans="1:25" s="210" customFormat="1" ht="12.75" customHeight="1">
      <c r="A567" s="402"/>
      <c r="B567" s="313" t="s">
        <v>274</v>
      </c>
      <c r="C567" s="42">
        <v>60</v>
      </c>
      <c r="D567" s="42">
        <v>1985</v>
      </c>
      <c r="E567" s="20">
        <v>126.942424</v>
      </c>
      <c r="F567" s="20">
        <v>5.763</v>
      </c>
      <c r="G567" s="20">
        <v>9.35</v>
      </c>
      <c r="H567" s="20">
        <v>111.829424</v>
      </c>
      <c r="I567" s="22">
        <v>3922.94</v>
      </c>
      <c r="J567" s="43">
        <v>111.829424</v>
      </c>
      <c r="K567" s="22">
        <v>3815.58</v>
      </c>
      <c r="L567" s="128">
        <v>0.02930863040481395</v>
      </c>
      <c r="M567" s="20">
        <v>281.438</v>
      </c>
      <c r="N567" s="66">
        <v>8.25</v>
      </c>
      <c r="O567" s="66">
        <f>L567*60*1000</f>
        <v>1758.517824288837</v>
      </c>
      <c r="P567" s="69">
        <f>N567*60</f>
        <v>495</v>
      </c>
      <c r="Q567" s="1"/>
      <c r="R567" s="164"/>
      <c r="S567" s="164"/>
      <c r="T567" s="1"/>
      <c r="U567" s="1"/>
      <c r="V567" s="1"/>
      <c r="W567" s="1"/>
      <c r="X567" s="1"/>
      <c r="Y567" s="1"/>
    </row>
    <row r="568" spans="1:25" s="210" customFormat="1" ht="12.75" customHeight="1">
      <c r="A568" s="402"/>
      <c r="B568" s="313" t="s">
        <v>72</v>
      </c>
      <c r="C568" s="42">
        <v>6</v>
      </c>
      <c r="D568" s="42">
        <v>1992</v>
      </c>
      <c r="E568" s="66">
        <v>5.58</v>
      </c>
      <c r="F568" s="66">
        <v>0</v>
      </c>
      <c r="G568" s="66">
        <v>0</v>
      </c>
      <c r="H568" s="66">
        <v>5.58</v>
      </c>
      <c r="I568" s="117"/>
      <c r="J568" s="66">
        <v>5.58</v>
      </c>
      <c r="K568" s="67">
        <v>190.21</v>
      </c>
      <c r="L568" s="68">
        <v>0.0293359970558856</v>
      </c>
      <c r="M568" s="130">
        <v>302.8</v>
      </c>
      <c r="N568" s="66">
        <v>8.882939908522161</v>
      </c>
      <c r="O568" s="66">
        <v>1760.159823353136</v>
      </c>
      <c r="P568" s="69">
        <v>532.9763945113297</v>
      </c>
      <c r="Q568" s="1"/>
      <c r="R568" s="164"/>
      <c r="S568" s="164"/>
      <c r="T568" s="1"/>
      <c r="U568" s="1"/>
      <c r="V568" s="1"/>
      <c r="W568" s="1"/>
      <c r="X568" s="1"/>
      <c r="Y568" s="1"/>
    </row>
    <row r="569" spans="1:25" s="210" customFormat="1" ht="12.75" customHeight="1">
      <c r="A569" s="402"/>
      <c r="B569" s="312" t="s">
        <v>584</v>
      </c>
      <c r="C569" s="42">
        <v>24</v>
      </c>
      <c r="D569" s="42" t="s">
        <v>10</v>
      </c>
      <c r="E569" s="66">
        <v>35.1</v>
      </c>
      <c r="F569" s="66">
        <v>2</v>
      </c>
      <c r="G569" s="66">
        <v>0.2</v>
      </c>
      <c r="H569" s="66">
        <v>32.9</v>
      </c>
      <c r="I569" s="67">
        <v>1111.86</v>
      </c>
      <c r="J569" s="66">
        <v>28.8</v>
      </c>
      <c r="K569" s="67">
        <v>980.15</v>
      </c>
      <c r="L569" s="68">
        <v>0.02938325766464317</v>
      </c>
      <c r="M569" s="66">
        <v>186.5</v>
      </c>
      <c r="N569" s="66">
        <v>5.479977554455951</v>
      </c>
      <c r="O569" s="20">
        <v>1762.9954598785903</v>
      </c>
      <c r="P569" s="69">
        <v>328.7986532673571</v>
      </c>
      <c r="Q569" s="1"/>
      <c r="R569" s="164"/>
      <c r="S569" s="164"/>
      <c r="T569" s="1"/>
      <c r="U569" s="1"/>
      <c r="V569" s="1"/>
      <c r="W569" s="1"/>
      <c r="X569" s="1"/>
      <c r="Y569" s="1"/>
    </row>
    <row r="570" spans="1:25" s="210" customFormat="1" ht="12.75" customHeight="1">
      <c r="A570" s="402"/>
      <c r="B570" s="313" t="s">
        <v>729</v>
      </c>
      <c r="C570" s="42">
        <v>40</v>
      </c>
      <c r="D570" s="42">
        <v>1983</v>
      </c>
      <c r="E570" s="20">
        <v>63.9</v>
      </c>
      <c r="F570" s="20">
        <v>1.86</v>
      </c>
      <c r="G570" s="20">
        <v>6.4</v>
      </c>
      <c r="H570" s="20">
        <v>55.64</v>
      </c>
      <c r="I570" s="22">
        <v>1925</v>
      </c>
      <c r="J570" s="43">
        <v>55.64</v>
      </c>
      <c r="K570" s="22">
        <v>1925</v>
      </c>
      <c r="L570" s="128">
        <v>0.02942</v>
      </c>
      <c r="M570" s="20">
        <v>205.8</v>
      </c>
      <c r="N570" s="66">
        <v>5.71</v>
      </c>
      <c r="O570" s="43">
        <v>1765.2</v>
      </c>
      <c r="P570" s="69">
        <v>342.6</v>
      </c>
      <c r="Q570" s="1"/>
      <c r="R570" s="164"/>
      <c r="S570" s="164"/>
      <c r="T570" s="1"/>
      <c r="U570" s="1"/>
      <c r="V570" s="1"/>
      <c r="W570" s="1"/>
      <c r="X570" s="1"/>
      <c r="Y570" s="1"/>
    </row>
    <row r="571" spans="1:25" s="210" customFormat="1" ht="12.75">
      <c r="A571" s="402"/>
      <c r="B571" s="313" t="s">
        <v>73</v>
      </c>
      <c r="C571" s="42">
        <v>9</v>
      </c>
      <c r="D571" s="42">
        <v>1992</v>
      </c>
      <c r="E571" s="66">
        <v>17.45</v>
      </c>
      <c r="F571" s="66">
        <v>0.816</v>
      </c>
      <c r="G571" s="66">
        <v>1.44</v>
      </c>
      <c r="H571" s="66">
        <v>15.194</v>
      </c>
      <c r="I571" s="117"/>
      <c r="J571" s="66">
        <v>15.194</v>
      </c>
      <c r="K571" s="67">
        <v>516.13</v>
      </c>
      <c r="L571" s="68">
        <v>0.02943831980315037</v>
      </c>
      <c r="M571" s="130">
        <v>302.8</v>
      </c>
      <c r="N571" s="66">
        <v>8.913923236393932</v>
      </c>
      <c r="O571" s="66">
        <v>1766.2991881890223</v>
      </c>
      <c r="P571" s="69">
        <v>534.835394183636</v>
      </c>
      <c r="Q571" s="1"/>
      <c r="R571" s="164"/>
      <c r="S571" s="164"/>
      <c r="T571" s="1"/>
      <c r="U571" s="1"/>
      <c r="V571" s="1"/>
      <c r="W571" s="1"/>
      <c r="X571" s="1"/>
      <c r="Y571" s="1"/>
    </row>
    <row r="572" spans="1:25" s="210" customFormat="1" ht="12.75">
      <c r="A572" s="402"/>
      <c r="B572" s="313" t="s">
        <v>278</v>
      </c>
      <c r="C572" s="42">
        <v>12</v>
      </c>
      <c r="D572" s="42">
        <v>1976</v>
      </c>
      <c r="E572" s="20">
        <v>16.700001</v>
      </c>
      <c r="F572" s="20">
        <v>0.765</v>
      </c>
      <c r="G572" s="20">
        <v>0.12</v>
      </c>
      <c r="H572" s="20">
        <v>15.815001</v>
      </c>
      <c r="I572" s="22">
        <v>536.97</v>
      </c>
      <c r="J572" s="43">
        <v>15.815001</v>
      </c>
      <c r="K572" s="22">
        <v>536.97</v>
      </c>
      <c r="L572" s="128">
        <v>0.029452299011117938</v>
      </c>
      <c r="M572" s="20">
        <v>292.774</v>
      </c>
      <c r="N572" s="66">
        <v>8.622867390681042</v>
      </c>
      <c r="O572" s="66">
        <f>L572*60*1000</f>
        <v>1767.1379406670762</v>
      </c>
      <c r="P572" s="69">
        <f>N572*60</f>
        <v>517.3720434408625</v>
      </c>
      <c r="Q572" s="1"/>
      <c r="R572" s="164"/>
      <c r="S572" s="164"/>
      <c r="T572" s="1"/>
      <c r="U572" s="1"/>
      <c r="V572" s="1"/>
      <c r="W572" s="1"/>
      <c r="X572" s="1"/>
      <c r="Y572" s="1"/>
    </row>
    <row r="573" spans="1:25" s="210" customFormat="1" ht="12.75">
      <c r="A573" s="402"/>
      <c r="B573" s="313" t="s">
        <v>664</v>
      </c>
      <c r="C573" s="42">
        <v>20</v>
      </c>
      <c r="D573" s="42">
        <v>1984</v>
      </c>
      <c r="E573" s="20">
        <v>37</v>
      </c>
      <c r="F573" s="20">
        <v>2.6</v>
      </c>
      <c r="G573" s="20">
        <v>3.2</v>
      </c>
      <c r="H573" s="20">
        <v>31.2</v>
      </c>
      <c r="I573" s="22">
        <v>1171</v>
      </c>
      <c r="J573" s="43">
        <v>31.2</v>
      </c>
      <c r="K573" s="22">
        <v>1059</v>
      </c>
      <c r="L573" s="128">
        <v>0.029461756373937678</v>
      </c>
      <c r="M573" s="20">
        <v>153.7</v>
      </c>
      <c r="N573" s="66">
        <v>4.528271954674221</v>
      </c>
      <c r="O573" s="66">
        <v>1767.7053824362606</v>
      </c>
      <c r="P573" s="69">
        <v>271.69631728045323</v>
      </c>
      <c r="Q573" s="6"/>
      <c r="R573" s="164"/>
      <c r="S573" s="164"/>
      <c r="T573" s="1"/>
      <c r="U573" s="1"/>
      <c r="V573" s="1"/>
      <c r="W573" s="1"/>
      <c r="X573" s="1"/>
      <c r="Y573" s="1"/>
    </row>
    <row r="574" spans="1:25" s="210" customFormat="1" ht="12.75">
      <c r="A574" s="402"/>
      <c r="B574" s="322" t="s">
        <v>352</v>
      </c>
      <c r="C574" s="42">
        <v>8</v>
      </c>
      <c r="D574" s="42" t="s">
        <v>10</v>
      </c>
      <c r="E574" s="66">
        <v>11.53</v>
      </c>
      <c r="F574" s="66">
        <v>0.4</v>
      </c>
      <c r="G574" s="66">
        <v>0.07</v>
      </c>
      <c r="H574" s="66">
        <v>10.36</v>
      </c>
      <c r="I574" s="67">
        <v>351.41</v>
      </c>
      <c r="J574" s="66">
        <v>10.36</v>
      </c>
      <c r="K574" s="67">
        <v>351.41</v>
      </c>
      <c r="L574" s="68">
        <v>0.02948123274807205</v>
      </c>
      <c r="M574" s="66">
        <v>225.63</v>
      </c>
      <c r="N574" s="66">
        <v>6.6518505449474965</v>
      </c>
      <c r="O574" s="66">
        <v>1768.8739648843227</v>
      </c>
      <c r="P574" s="69">
        <v>399.1110326968498</v>
      </c>
      <c r="Q574" s="1"/>
      <c r="R574" s="164"/>
      <c r="S574" s="164"/>
      <c r="T574" s="1"/>
      <c r="U574" s="1"/>
      <c r="V574" s="1"/>
      <c r="W574" s="1"/>
      <c r="X574" s="1"/>
      <c r="Y574" s="1"/>
    </row>
    <row r="575" spans="1:25" s="210" customFormat="1" ht="12.75">
      <c r="A575" s="402"/>
      <c r="B575" s="313" t="s">
        <v>74</v>
      </c>
      <c r="C575" s="42">
        <v>9</v>
      </c>
      <c r="D575" s="42">
        <v>1992</v>
      </c>
      <c r="E575" s="66">
        <v>15.79</v>
      </c>
      <c r="F575" s="66">
        <v>0.45899999999999996</v>
      </c>
      <c r="G575" s="66">
        <v>0.09</v>
      </c>
      <c r="H575" s="66">
        <v>15.241</v>
      </c>
      <c r="I575" s="117"/>
      <c r="J575" s="66">
        <v>15.241</v>
      </c>
      <c r="K575" s="67">
        <v>516.62</v>
      </c>
      <c r="L575" s="68">
        <v>0.029501374317680306</v>
      </c>
      <c r="M575" s="130">
        <v>302.8</v>
      </c>
      <c r="N575" s="66">
        <v>8.933016143393598</v>
      </c>
      <c r="O575" s="66">
        <v>1770.0824590608183</v>
      </c>
      <c r="P575" s="69">
        <v>535.9809686036158</v>
      </c>
      <c r="Q575" s="1"/>
      <c r="R575" s="164"/>
      <c r="S575" s="164"/>
      <c r="T575" s="1"/>
      <c r="U575" s="1"/>
      <c r="V575" s="1"/>
      <c r="W575" s="1"/>
      <c r="X575" s="1"/>
      <c r="Y575" s="1"/>
    </row>
    <row r="576" spans="1:25" s="210" customFormat="1" ht="12.75" customHeight="1">
      <c r="A576" s="402"/>
      <c r="B576" s="313" t="s">
        <v>647</v>
      </c>
      <c r="C576" s="42">
        <v>36</v>
      </c>
      <c r="D576" s="42" t="s">
        <v>10</v>
      </c>
      <c r="E576" s="66">
        <v>78.106</v>
      </c>
      <c r="F576" s="66">
        <v>3.876</v>
      </c>
      <c r="G576" s="66">
        <v>5.76</v>
      </c>
      <c r="H576" s="66">
        <v>68.47</v>
      </c>
      <c r="I576" s="66"/>
      <c r="J576" s="66">
        <v>68.47</v>
      </c>
      <c r="K576" s="67">
        <v>2319.07</v>
      </c>
      <c r="L576" s="68">
        <v>0.02952</v>
      </c>
      <c r="M576" s="66">
        <v>249.17</v>
      </c>
      <c r="N576" s="66">
        <v>7.36</v>
      </c>
      <c r="O576" s="66">
        <v>1771.2</v>
      </c>
      <c r="P576" s="69">
        <v>441.329904</v>
      </c>
      <c r="Q576" s="6"/>
      <c r="R576" s="164"/>
      <c r="S576" s="164"/>
      <c r="T576" s="1"/>
      <c r="U576" s="1"/>
      <c r="V576" s="1"/>
      <c r="W576" s="1"/>
      <c r="X576" s="1"/>
      <c r="Y576" s="1"/>
    </row>
    <row r="577" spans="1:25" s="210" customFormat="1" ht="12.75">
      <c r="A577" s="402"/>
      <c r="B577" s="313" t="s">
        <v>209</v>
      </c>
      <c r="C577" s="42">
        <v>47</v>
      </c>
      <c r="D577" s="42">
        <v>1981</v>
      </c>
      <c r="E577" s="43">
        <v>101.6</v>
      </c>
      <c r="F577" s="43">
        <v>6.15</v>
      </c>
      <c r="G577" s="43">
        <v>7.44</v>
      </c>
      <c r="H577" s="43">
        <v>88.00999999999999</v>
      </c>
      <c r="I577" s="44">
        <v>2981</v>
      </c>
      <c r="J577" s="43">
        <v>84.26049647769204</v>
      </c>
      <c r="K577" s="44">
        <v>2854</v>
      </c>
      <c r="L577" s="45">
        <v>0.029523649781952363</v>
      </c>
      <c r="M577" s="43">
        <v>255.93200000000004</v>
      </c>
      <c r="N577" s="43">
        <v>7.5560467359946335</v>
      </c>
      <c r="O577" s="20">
        <v>1771.4189869171416</v>
      </c>
      <c r="P577" s="155">
        <v>453.362804159678</v>
      </c>
      <c r="Q577" s="1"/>
      <c r="R577" s="164"/>
      <c r="S577" s="164"/>
      <c r="T577" s="1"/>
      <c r="U577" s="1"/>
      <c r="V577" s="1"/>
      <c r="W577" s="1"/>
      <c r="X577" s="1"/>
      <c r="Y577" s="1"/>
    </row>
    <row r="578" spans="1:25" s="210" customFormat="1" ht="22.5">
      <c r="A578" s="402"/>
      <c r="B578" s="317" t="s">
        <v>878</v>
      </c>
      <c r="C578" s="42">
        <v>18</v>
      </c>
      <c r="D578" s="42">
        <v>1987</v>
      </c>
      <c r="E578" s="20">
        <v>37.976627</v>
      </c>
      <c r="F578" s="20">
        <v>1.581</v>
      </c>
      <c r="G578" s="20">
        <v>2.88</v>
      </c>
      <c r="H578" s="20">
        <v>33.515627</v>
      </c>
      <c r="I578" s="22">
        <v>1157.8700000000001</v>
      </c>
      <c r="J578" s="43">
        <v>33.515627</v>
      </c>
      <c r="K578" s="22">
        <v>1134.7</v>
      </c>
      <c r="L578" s="128">
        <v>0.02953699391909756</v>
      </c>
      <c r="M578" s="20">
        <v>281.438</v>
      </c>
      <c r="N578" s="66">
        <v>8.31283249460298</v>
      </c>
      <c r="O578" s="66">
        <f>L578*60*1000</f>
        <v>1772.2196351458535</v>
      </c>
      <c r="P578" s="69">
        <f>N578*60</f>
        <v>498.7699496761787</v>
      </c>
      <c r="Q578" s="1"/>
      <c r="R578" s="164"/>
      <c r="S578" s="164"/>
      <c r="T578" s="1"/>
      <c r="U578" s="1"/>
      <c r="V578" s="1"/>
      <c r="W578" s="1"/>
      <c r="X578" s="1"/>
      <c r="Y578" s="1"/>
    </row>
    <row r="579" spans="1:25" s="210" customFormat="1" ht="22.5">
      <c r="A579" s="402"/>
      <c r="B579" s="317" t="s">
        <v>879</v>
      </c>
      <c r="C579" s="42">
        <v>14</v>
      </c>
      <c r="D579" s="42">
        <v>1960</v>
      </c>
      <c r="E579" s="20">
        <v>18.666886</v>
      </c>
      <c r="F579" s="20">
        <v>1.049376</v>
      </c>
      <c r="G579" s="20">
        <v>2.24</v>
      </c>
      <c r="H579" s="20">
        <v>15.377510000000001</v>
      </c>
      <c r="I579" s="22">
        <v>913.0600000000001</v>
      </c>
      <c r="J579" s="43">
        <v>15.377510000000001</v>
      </c>
      <c r="K579" s="22">
        <v>518.33</v>
      </c>
      <c r="L579" s="128">
        <v>0.029667412652171397</v>
      </c>
      <c r="M579" s="20">
        <v>292.774</v>
      </c>
      <c r="N579" s="66">
        <v>8.685847071826828</v>
      </c>
      <c r="O579" s="66">
        <f>L579*60*1000</f>
        <v>1780.0447591302839</v>
      </c>
      <c r="P579" s="69">
        <f>N579*60</f>
        <v>521.1508243096097</v>
      </c>
      <c r="Q579" s="1"/>
      <c r="R579" s="164"/>
      <c r="S579" s="164"/>
      <c r="T579" s="1"/>
      <c r="U579" s="1"/>
      <c r="V579" s="1"/>
      <c r="W579" s="1"/>
      <c r="X579" s="1"/>
      <c r="Y579" s="1"/>
    </row>
    <row r="580" spans="1:25" s="210" customFormat="1" ht="12.75">
      <c r="A580" s="402"/>
      <c r="B580" s="313" t="s">
        <v>75</v>
      </c>
      <c r="C580" s="42">
        <v>18</v>
      </c>
      <c r="D580" s="42">
        <v>1992</v>
      </c>
      <c r="E580" s="66">
        <v>33.1</v>
      </c>
      <c r="F580" s="66">
        <v>1.4789999999999999</v>
      </c>
      <c r="G580" s="66">
        <v>2.88</v>
      </c>
      <c r="H580" s="66">
        <v>28.741000000000003</v>
      </c>
      <c r="I580" s="117"/>
      <c r="J580" s="66">
        <v>28.741000000000003</v>
      </c>
      <c r="K580" s="67">
        <v>967.79</v>
      </c>
      <c r="L580" s="68">
        <v>0.029697558354601725</v>
      </c>
      <c r="M580" s="130">
        <v>302.8</v>
      </c>
      <c r="N580" s="66">
        <v>8.992420669773402</v>
      </c>
      <c r="O580" s="66">
        <v>1781.8535012761033</v>
      </c>
      <c r="P580" s="69">
        <v>539.5452401864042</v>
      </c>
      <c r="Q580" s="1"/>
      <c r="R580" s="164"/>
      <c r="S580" s="164"/>
      <c r="T580" s="1"/>
      <c r="U580" s="1"/>
      <c r="V580" s="1"/>
      <c r="W580" s="1"/>
      <c r="X580" s="1"/>
      <c r="Y580" s="1"/>
    </row>
    <row r="581" spans="1:25" s="210" customFormat="1" ht="12.75">
      <c r="A581" s="402"/>
      <c r="B581" s="313" t="s">
        <v>615</v>
      </c>
      <c r="C581" s="42">
        <v>10</v>
      </c>
      <c r="D581" s="42">
        <v>1976</v>
      </c>
      <c r="E581" s="66">
        <v>13.2</v>
      </c>
      <c r="F581" s="66">
        <v>0.968</v>
      </c>
      <c r="G581" s="66"/>
      <c r="H581" s="66">
        <v>12.232</v>
      </c>
      <c r="I581" s="67">
        <v>411.49</v>
      </c>
      <c r="J581" s="66">
        <v>12.232</v>
      </c>
      <c r="K581" s="67">
        <v>411.49</v>
      </c>
      <c r="L581" s="68">
        <v>0.02973</v>
      </c>
      <c r="M581" s="66">
        <v>207.97</v>
      </c>
      <c r="N581" s="66">
        <v>6.18</v>
      </c>
      <c r="O581" s="66">
        <v>1783.8</v>
      </c>
      <c r="P581" s="69">
        <v>370.79999999999995</v>
      </c>
      <c r="Q581" s="1"/>
      <c r="R581" s="164"/>
      <c r="S581" s="164"/>
      <c r="T581" s="1"/>
      <c r="U581" s="1"/>
      <c r="V581" s="1"/>
      <c r="W581" s="1"/>
      <c r="X581" s="1"/>
      <c r="Y581" s="1"/>
    </row>
    <row r="582" spans="1:25" s="210" customFormat="1" ht="12.75">
      <c r="A582" s="402"/>
      <c r="B582" s="313" t="s">
        <v>279</v>
      </c>
      <c r="C582" s="42">
        <v>8</v>
      </c>
      <c r="D582" s="42">
        <v>1976</v>
      </c>
      <c r="E582" s="20">
        <v>15.720999</v>
      </c>
      <c r="F582" s="20">
        <v>1.173</v>
      </c>
      <c r="G582" s="20">
        <v>0.08</v>
      </c>
      <c r="H582" s="20">
        <v>14.467999</v>
      </c>
      <c r="I582" s="22">
        <v>486.54</v>
      </c>
      <c r="J582" s="43">
        <v>14.467999</v>
      </c>
      <c r="K582" s="22">
        <v>486.54</v>
      </c>
      <c r="L582" s="128">
        <v>0.029736504706704484</v>
      </c>
      <c r="M582" s="20">
        <v>292.774</v>
      </c>
      <c r="N582" s="66">
        <v>8.706075429000698</v>
      </c>
      <c r="O582" s="66">
        <f>L582*60*1000</f>
        <v>1784.190282402269</v>
      </c>
      <c r="P582" s="69">
        <f>N582*60</f>
        <v>522.3645257400419</v>
      </c>
      <c r="Q582" s="1"/>
      <c r="R582" s="164"/>
      <c r="S582" s="164"/>
      <c r="T582" s="1"/>
      <c r="U582" s="1"/>
      <c r="V582" s="1"/>
      <c r="W582" s="1"/>
      <c r="X582" s="1"/>
      <c r="Y582" s="1"/>
    </row>
    <row r="583" spans="1:25" s="210" customFormat="1" ht="22.5">
      <c r="A583" s="402"/>
      <c r="B583" s="317" t="s">
        <v>586</v>
      </c>
      <c r="C583" s="42">
        <v>107</v>
      </c>
      <c r="D583" s="42" t="s">
        <v>10</v>
      </c>
      <c r="E583" s="66">
        <v>98.6</v>
      </c>
      <c r="F583" s="66">
        <v>3.6</v>
      </c>
      <c r="G583" s="66">
        <v>15.7</v>
      </c>
      <c r="H583" s="66">
        <v>79.3</v>
      </c>
      <c r="I583" s="67">
        <v>2639.07</v>
      </c>
      <c r="J583" s="66">
        <v>74.6</v>
      </c>
      <c r="K583" s="67">
        <v>2507.08</v>
      </c>
      <c r="L583" s="68">
        <v>0.029755731767634058</v>
      </c>
      <c r="M583" s="66">
        <v>186.5</v>
      </c>
      <c r="N583" s="66">
        <v>5.549443974663752</v>
      </c>
      <c r="O583" s="66">
        <v>1785.3439060580433</v>
      </c>
      <c r="P583" s="69">
        <v>332.9666384798251</v>
      </c>
      <c r="Q583" s="1"/>
      <c r="R583" s="164"/>
      <c r="S583" s="164"/>
      <c r="T583" s="1"/>
      <c r="U583" s="1"/>
      <c r="V583" s="1"/>
      <c r="W583" s="1"/>
      <c r="X583" s="1"/>
      <c r="Y583" s="1"/>
    </row>
    <row r="584" spans="1:25" s="210" customFormat="1" ht="12.75">
      <c r="A584" s="402"/>
      <c r="B584" s="313" t="s">
        <v>585</v>
      </c>
      <c r="C584" s="42">
        <v>20</v>
      </c>
      <c r="D584" s="42" t="s">
        <v>10</v>
      </c>
      <c r="E584" s="66">
        <v>32.7</v>
      </c>
      <c r="F584" s="66">
        <v>1.3</v>
      </c>
      <c r="G584" s="66">
        <v>2.9</v>
      </c>
      <c r="H584" s="66">
        <v>28.5</v>
      </c>
      <c r="I584" s="67">
        <v>957.78</v>
      </c>
      <c r="J584" s="66">
        <v>28.5</v>
      </c>
      <c r="K584" s="67">
        <v>957.78</v>
      </c>
      <c r="L584" s="68">
        <v>0.02975631147027501</v>
      </c>
      <c r="M584" s="66">
        <v>186.5</v>
      </c>
      <c r="N584" s="66">
        <v>5.54955208920629</v>
      </c>
      <c r="O584" s="66">
        <v>1785.3786882165007</v>
      </c>
      <c r="P584" s="69">
        <v>332.97312535237734</v>
      </c>
      <c r="Q584" s="1"/>
      <c r="R584" s="164"/>
      <c r="S584" s="164"/>
      <c r="T584" s="1"/>
      <c r="U584" s="1"/>
      <c r="V584" s="1"/>
      <c r="W584" s="1"/>
      <c r="X584" s="1"/>
      <c r="Y584" s="1"/>
    </row>
    <row r="585" spans="1:19" ht="11.25" customHeight="1">
      <c r="A585" s="402"/>
      <c r="B585" s="313" t="s">
        <v>210</v>
      </c>
      <c r="C585" s="42">
        <v>118</v>
      </c>
      <c r="D585" s="42">
        <v>1961</v>
      </c>
      <c r="E585" s="43">
        <v>90.49</v>
      </c>
      <c r="F585" s="43">
        <v>12.19</v>
      </c>
      <c r="G585" s="43"/>
      <c r="H585" s="43">
        <v>78.3</v>
      </c>
      <c r="I585" s="44">
        <v>2623</v>
      </c>
      <c r="J585" s="43">
        <v>74.38947769729317</v>
      </c>
      <c r="K585" s="44">
        <v>2492</v>
      </c>
      <c r="L585" s="45">
        <v>0.029851315287838354</v>
      </c>
      <c r="M585" s="43">
        <v>255.93200000000004</v>
      </c>
      <c r="N585" s="43">
        <v>7.6399068242470465</v>
      </c>
      <c r="O585" s="20">
        <v>1791.0789172703012</v>
      </c>
      <c r="P585" s="155">
        <v>458.39440945482283</v>
      </c>
      <c r="R585" s="164"/>
      <c r="S585" s="164"/>
    </row>
    <row r="586" spans="1:19" ht="12.75" customHeight="1">
      <c r="A586" s="402"/>
      <c r="B586" s="313" t="s">
        <v>461</v>
      </c>
      <c r="C586" s="42">
        <v>18</v>
      </c>
      <c r="D586" s="42">
        <v>1989</v>
      </c>
      <c r="E586" s="20">
        <v>34.358</v>
      </c>
      <c r="F586" s="20">
        <v>1.836</v>
      </c>
      <c r="G586" s="20">
        <v>2.88</v>
      </c>
      <c r="H586" s="20">
        <v>29.642</v>
      </c>
      <c r="I586" s="22">
        <v>991.39</v>
      </c>
      <c r="J586" s="20">
        <v>29.642</v>
      </c>
      <c r="K586" s="22">
        <v>991.39</v>
      </c>
      <c r="L586" s="128">
        <v>0.02989943412784071</v>
      </c>
      <c r="M586" s="20">
        <v>230.86</v>
      </c>
      <c r="N586" s="20">
        <v>6.902643161621562</v>
      </c>
      <c r="O586" s="20">
        <v>1793.9660476704425</v>
      </c>
      <c r="P586" s="17">
        <v>414.1585896972937</v>
      </c>
      <c r="Q586" s="6"/>
      <c r="R586" s="164"/>
      <c r="S586" s="164"/>
    </row>
    <row r="587" spans="1:19" ht="12.75" customHeight="1">
      <c r="A587" s="402"/>
      <c r="B587" s="313" t="s">
        <v>435</v>
      </c>
      <c r="C587" s="42">
        <v>11</v>
      </c>
      <c r="D587" s="42" t="s">
        <v>56</v>
      </c>
      <c r="E587" s="43">
        <v>18.92</v>
      </c>
      <c r="F587" s="43">
        <v>1.38</v>
      </c>
      <c r="G587" s="43">
        <v>1.68</v>
      </c>
      <c r="H587" s="43">
        <v>15.86</v>
      </c>
      <c r="I587" s="129">
        <v>531</v>
      </c>
      <c r="J587" s="43">
        <v>15.86</v>
      </c>
      <c r="K587" s="129">
        <v>531</v>
      </c>
      <c r="L587" s="45">
        <v>0.0299</v>
      </c>
      <c r="M587" s="43">
        <v>200.3</v>
      </c>
      <c r="N587" s="43">
        <v>5.99</v>
      </c>
      <c r="O587" s="43">
        <v>1794</v>
      </c>
      <c r="P587" s="155">
        <v>359.40000000000003</v>
      </c>
      <c r="R587" s="164"/>
      <c r="S587" s="164"/>
    </row>
    <row r="588" spans="1:19" ht="12.75" customHeight="1">
      <c r="A588" s="402"/>
      <c r="B588" s="313" t="s">
        <v>61</v>
      </c>
      <c r="C588" s="42">
        <v>18</v>
      </c>
      <c r="D588" s="42" t="s">
        <v>10</v>
      </c>
      <c r="E588" s="66">
        <v>37.737</v>
      </c>
      <c r="F588" s="66">
        <v>1.301</v>
      </c>
      <c r="G588" s="66">
        <v>2.88</v>
      </c>
      <c r="H588" s="66">
        <v>33.556</v>
      </c>
      <c r="I588" s="66"/>
      <c r="J588" s="66">
        <v>33.556</v>
      </c>
      <c r="K588" s="67">
        <v>1120.9</v>
      </c>
      <c r="L588" s="68">
        <v>0.02994</v>
      </c>
      <c r="M588" s="66">
        <v>249.17</v>
      </c>
      <c r="N588" s="66">
        <v>7.46</v>
      </c>
      <c r="O588" s="66">
        <v>1796.4</v>
      </c>
      <c r="P588" s="69">
        <v>447.608988</v>
      </c>
      <c r="Q588" s="6"/>
      <c r="R588" s="164"/>
      <c r="S588" s="164"/>
    </row>
    <row r="589" spans="1:19" ht="12.75" customHeight="1">
      <c r="A589" s="402"/>
      <c r="B589" s="313" t="s">
        <v>257</v>
      </c>
      <c r="C589" s="42">
        <v>39</v>
      </c>
      <c r="D589" s="42">
        <v>1999</v>
      </c>
      <c r="E589" s="20">
        <v>75.91</v>
      </c>
      <c r="F589" s="20">
        <v>6.375</v>
      </c>
      <c r="G589" s="20">
        <v>6.24</v>
      </c>
      <c r="H589" s="20">
        <v>63.295</v>
      </c>
      <c r="I589" s="22">
        <v>2112.7200000000003</v>
      </c>
      <c r="J589" s="43">
        <v>63.295</v>
      </c>
      <c r="K589" s="22">
        <v>2112.7200000000003</v>
      </c>
      <c r="L589" s="128">
        <v>0.029959010185921463</v>
      </c>
      <c r="M589" s="20">
        <v>271.6</v>
      </c>
      <c r="N589" s="66">
        <v>8.869185211480934</v>
      </c>
      <c r="O589" s="66">
        <f>L589*60*1000</f>
        <v>1797.540611155288</v>
      </c>
      <c r="P589" s="69">
        <f>N589*60</f>
        <v>532.1511126888561</v>
      </c>
      <c r="R589" s="164"/>
      <c r="S589" s="164"/>
    </row>
    <row r="590" spans="1:19" ht="12.75" customHeight="1">
      <c r="A590" s="402"/>
      <c r="B590" s="313" t="s">
        <v>258</v>
      </c>
      <c r="C590" s="42">
        <v>7</v>
      </c>
      <c r="D590" s="42">
        <v>1977</v>
      </c>
      <c r="E590" s="20">
        <v>12.185</v>
      </c>
      <c r="F590" s="20">
        <v>0.102</v>
      </c>
      <c r="G590" s="20">
        <v>1.28</v>
      </c>
      <c r="H590" s="20">
        <v>10.803</v>
      </c>
      <c r="I590" s="22">
        <v>360.39</v>
      </c>
      <c r="J590" s="43">
        <v>9.285621</v>
      </c>
      <c r="K590" s="22">
        <v>309.77</v>
      </c>
      <c r="L590" s="128">
        <v>0.029975856280466156</v>
      </c>
      <c r="M590" s="20">
        <v>274.2</v>
      </c>
      <c r="N590" s="66">
        <v>8.959123973393163</v>
      </c>
      <c r="O590" s="66">
        <f>L590*60*1000</f>
        <v>1798.5513768279693</v>
      </c>
      <c r="P590" s="69">
        <f>N590*60</f>
        <v>537.5474384035898</v>
      </c>
      <c r="R590" s="164"/>
      <c r="S590" s="164"/>
    </row>
    <row r="591" spans="1:19" ht="12.75" customHeight="1" thickBot="1">
      <c r="A591" s="403"/>
      <c r="B591" s="323" t="s">
        <v>665</v>
      </c>
      <c r="C591" s="46">
        <v>50</v>
      </c>
      <c r="D591" s="46">
        <v>1979</v>
      </c>
      <c r="E591" s="121">
        <v>36.9</v>
      </c>
      <c r="F591" s="121">
        <v>2.8</v>
      </c>
      <c r="G591" s="121">
        <v>8</v>
      </c>
      <c r="H591" s="121">
        <v>53</v>
      </c>
      <c r="I591" s="122">
        <v>1971</v>
      </c>
      <c r="J591" s="47">
        <v>53</v>
      </c>
      <c r="K591" s="122">
        <v>1768</v>
      </c>
      <c r="L591" s="123">
        <v>0.02997737556561086</v>
      </c>
      <c r="M591" s="121">
        <v>153.7</v>
      </c>
      <c r="N591" s="70">
        <v>4.607522624434389</v>
      </c>
      <c r="O591" s="70">
        <v>1798.6425339366515</v>
      </c>
      <c r="P591" s="73">
        <v>276.4513574660633</v>
      </c>
      <c r="Q591" s="6"/>
      <c r="R591" s="164"/>
      <c r="S591" s="164"/>
    </row>
    <row r="592" spans="1:19" ht="12.75" customHeight="1">
      <c r="A592" s="405" t="s">
        <v>963</v>
      </c>
      <c r="B592" s="287" t="s">
        <v>904</v>
      </c>
      <c r="C592" s="74">
        <v>47</v>
      </c>
      <c r="D592" s="74">
        <v>1969</v>
      </c>
      <c r="E592" s="124">
        <v>67.551</v>
      </c>
      <c r="F592" s="124">
        <v>3.2757</v>
      </c>
      <c r="G592" s="124">
        <v>7.44</v>
      </c>
      <c r="H592" s="124">
        <v>56.8353</v>
      </c>
      <c r="I592" s="125">
        <v>1893.25</v>
      </c>
      <c r="J592" s="90">
        <v>56.8353</v>
      </c>
      <c r="K592" s="125">
        <v>1893.25</v>
      </c>
      <c r="L592" s="126">
        <v>0.03001996566750297</v>
      </c>
      <c r="M592" s="124">
        <v>261.5</v>
      </c>
      <c r="N592" s="75">
        <v>8.556740914036709</v>
      </c>
      <c r="O592" s="75">
        <f>L592*60*1000</f>
        <v>1801.197940050178</v>
      </c>
      <c r="P592" s="78">
        <f>N592*60</f>
        <v>513.4044548422025</v>
      </c>
      <c r="R592" s="164"/>
      <c r="S592" s="164"/>
    </row>
    <row r="593" spans="1:19" ht="12.75">
      <c r="A593" s="406"/>
      <c r="B593" s="288" t="s">
        <v>616</v>
      </c>
      <c r="C593" s="79">
        <v>22</v>
      </c>
      <c r="D593" s="79">
        <v>1982</v>
      </c>
      <c r="E593" s="80">
        <v>40.4</v>
      </c>
      <c r="F593" s="80">
        <v>2.249</v>
      </c>
      <c r="G593" s="80">
        <v>3.52</v>
      </c>
      <c r="H593" s="80">
        <v>34.631</v>
      </c>
      <c r="I593" s="81">
        <v>1153.74</v>
      </c>
      <c r="J593" s="80">
        <v>34.631</v>
      </c>
      <c r="K593" s="81">
        <v>1153.74</v>
      </c>
      <c r="L593" s="82">
        <v>0.03002</v>
      </c>
      <c r="M593" s="80">
        <v>207.97</v>
      </c>
      <c r="N593" s="80">
        <v>6.24</v>
      </c>
      <c r="O593" s="80">
        <v>1801.2</v>
      </c>
      <c r="P593" s="83">
        <v>374.40000000000003</v>
      </c>
      <c r="R593" s="164"/>
      <c r="S593" s="164"/>
    </row>
    <row r="594" spans="1:19" ht="13.5" thickBot="1">
      <c r="A594" s="407"/>
      <c r="B594" s="290" t="s">
        <v>617</v>
      </c>
      <c r="C594" s="85">
        <v>3</v>
      </c>
      <c r="D594" s="85"/>
      <c r="E594" s="86">
        <v>6</v>
      </c>
      <c r="F594" s="86">
        <v>0.255</v>
      </c>
      <c r="G594" s="86">
        <v>0.17</v>
      </c>
      <c r="H594" s="86">
        <v>5.5</v>
      </c>
      <c r="I594" s="87">
        <v>182.98</v>
      </c>
      <c r="J594" s="86">
        <v>5.5</v>
      </c>
      <c r="K594" s="87">
        <v>182.98</v>
      </c>
      <c r="L594" s="88">
        <v>0.03006</v>
      </c>
      <c r="M594" s="86">
        <v>207.97</v>
      </c>
      <c r="N594" s="86">
        <v>6.25</v>
      </c>
      <c r="O594" s="86">
        <v>1803.6000000000001</v>
      </c>
      <c r="P594" s="89">
        <v>375</v>
      </c>
      <c r="R594" s="164"/>
      <c r="S594" s="164"/>
    </row>
    <row r="595" spans="1:19" ht="22.5">
      <c r="A595" s="405" t="s">
        <v>30</v>
      </c>
      <c r="B595" s="292" t="s">
        <v>462</v>
      </c>
      <c r="C595" s="74">
        <v>22</v>
      </c>
      <c r="D595" s="74">
        <v>1984</v>
      </c>
      <c r="E595" s="124">
        <v>43.066</v>
      </c>
      <c r="F595" s="124">
        <v>3.009</v>
      </c>
      <c r="G595" s="124">
        <v>3.52</v>
      </c>
      <c r="H595" s="124">
        <v>36.537</v>
      </c>
      <c r="I595" s="125">
        <v>1214.63</v>
      </c>
      <c r="J595" s="124">
        <v>36.537</v>
      </c>
      <c r="K595" s="125">
        <v>1214.63</v>
      </c>
      <c r="L595" s="126">
        <v>0.030080765335945923</v>
      </c>
      <c r="M595" s="124">
        <v>230.86</v>
      </c>
      <c r="N595" s="124">
        <v>6.944505646987148</v>
      </c>
      <c r="O595" s="124">
        <v>1804.8459201567553</v>
      </c>
      <c r="P595" s="278">
        <v>416.67033881922885</v>
      </c>
      <c r="Q595" s="6"/>
      <c r="R595" s="164"/>
      <c r="S595" s="164"/>
    </row>
    <row r="596" spans="1:19" ht="12.75">
      <c r="A596" s="406"/>
      <c r="B596" s="288" t="s">
        <v>905</v>
      </c>
      <c r="C596" s="79">
        <v>24</v>
      </c>
      <c r="D596" s="79">
        <v>1968</v>
      </c>
      <c r="E596" s="98">
        <v>36.696</v>
      </c>
      <c r="F596" s="98">
        <v>2.06745</v>
      </c>
      <c r="G596" s="98">
        <v>3.84</v>
      </c>
      <c r="H596" s="98">
        <v>30.78855</v>
      </c>
      <c r="I596" s="99">
        <v>1023.47</v>
      </c>
      <c r="J596" s="92">
        <v>30.78855</v>
      </c>
      <c r="K596" s="99">
        <v>1023.47</v>
      </c>
      <c r="L596" s="100">
        <v>0.03008251341026117</v>
      </c>
      <c r="M596" s="98">
        <v>261.5</v>
      </c>
      <c r="N596" s="80">
        <v>8.574569209893793</v>
      </c>
      <c r="O596" s="80">
        <f>L596*60*1000</f>
        <v>1804.9508046156702</v>
      </c>
      <c r="P596" s="83">
        <f>N596*60</f>
        <v>514.4741525936277</v>
      </c>
      <c r="R596" s="164"/>
      <c r="S596" s="164"/>
    </row>
    <row r="597" spans="1:19" ht="22.5">
      <c r="A597" s="406"/>
      <c r="B597" s="289" t="s">
        <v>587</v>
      </c>
      <c r="C597" s="79">
        <v>14</v>
      </c>
      <c r="D597" s="79" t="s">
        <v>10</v>
      </c>
      <c r="E597" s="80">
        <v>20.900000000000002</v>
      </c>
      <c r="F597" s="80">
        <v>2</v>
      </c>
      <c r="G597" s="80">
        <v>0.1</v>
      </c>
      <c r="H597" s="80">
        <v>18.8</v>
      </c>
      <c r="I597" s="81">
        <v>624.59</v>
      </c>
      <c r="J597" s="80">
        <v>18.8</v>
      </c>
      <c r="K597" s="81">
        <v>624.59</v>
      </c>
      <c r="L597" s="82">
        <v>0.03009974543300405</v>
      </c>
      <c r="M597" s="80">
        <v>186.5</v>
      </c>
      <c r="N597" s="80">
        <v>5.613602523255255</v>
      </c>
      <c r="O597" s="80">
        <v>1805.984725980243</v>
      </c>
      <c r="P597" s="83">
        <v>336.81615139531533</v>
      </c>
      <c r="R597" s="164"/>
      <c r="S597" s="164"/>
    </row>
    <row r="598" spans="1:19" ht="12.75">
      <c r="A598" s="406"/>
      <c r="B598" s="288" t="s">
        <v>666</v>
      </c>
      <c r="C598" s="79">
        <v>40</v>
      </c>
      <c r="D598" s="79">
        <v>1982</v>
      </c>
      <c r="E598" s="98">
        <v>58.6</v>
      </c>
      <c r="F598" s="98">
        <v>2.7</v>
      </c>
      <c r="G598" s="98">
        <v>6.4</v>
      </c>
      <c r="H598" s="98">
        <v>49.5</v>
      </c>
      <c r="I598" s="99">
        <v>1856</v>
      </c>
      <c r="J598" s="92">
        <v>49.5</v>
      </c>
      <c r="K598" s="99">
        <v>1644</v>
      </c>
      <c r="L598" s="100">
        <v>0.030109489051094892</v>
      </c>
      <c r="M598" s="98">
        <v>153.7</v>
      </c>
      <c r="N598" s="80">
        <v>4.627828467153284</v>
      </c>
      <c r="O598" s="80">
        <v>1806.5693430656936</v>
      </c>
      <c r="P598" s="83">
        <v>277.66970802919707</v>
      </c>
      <c r="Q598" s="6"/>
      <c r="R598" s="164"/>
      <c r="S598" s="164"/>
    </row>
    <row r="599" spans="1:19" ht="12.75">
      <c r="A599" s="406"/>
      <c r="B599" s="288" t="s">
        <v>906</v>
      </c>
      <c r="C599" s="79">
        <v>14</v>
      </c>
      <c r="D599" s="79">
        <v>1975</v>
      </c>
      <c r="E599" s="98">
        <v>26.213</v>
      </c>
      <c r="F599" s="98">
        <v>0.9666</v>
      </c>
      <c r="G599" s="98">
        <v>2.24</v>
      </c>
      <c r="H599" s="98">
        <v>23.0064</v>
      </c>
      <c r="I599" s="99">
        <v>763.49</v>
      </c>
      <c r="J599" s="92">
        <v>23.0064</v>
      </c>
      <c r="K599" s="99">
        <v>763.49</v>
      </c>
      <c r="L599" s="100">
        <v>0.030133204102214827</v>
      </c>
      <c r="M599" s="98">
        <v>250.9</v>
      </c>
      <c r="N599" s="80">
        <v>8.240858791077814</v>
      </c>
      <c r="O599" s="80">
        <f>L599*60*1000</f>
        <v>1807.9922461328897</v>
      </c>
      <c r="P599" s="83">
        <f>N599*60</f>
        <v>494.45152746466886</v>
      </c>
      <c r="R599" s="164"/>
      <c r="S599" s="164"/>
    </row>
    <row r="600" spans="1:19" ht="12.75">
      <c r="A600" s="406"/>
      <c r="B600" s="288" t="s">
        <v>276</v>
      </c>
      <c r="C600" s="79">
        <v>24</v>
      </c>
      <c r="D600" s="79">
        <v>1962</v>
      </c>
      <c r="E600" s="98">
        <v>34.9</v>
      </c>
      <c r="F600" s="98">
        <v>1.479</v>
      </c>
      <c r="G600" s="98">
        <v>0</v>
      </c>
      <c r="H600" s="98">
        <v>33.421</v>
      </c>
      <c r="I600" s="99">
        <v>1108.08</v>
      </c>
      <c r="J600" s="92">
        <v>33.421</v>
      </c>
      <c r="K600" s="99">
        <v>1108.08</v>
      </c>
      <c r="L600" s="100">
        <v>0.030161179698216738</v>
      </c>
      <c r="M600" s="98">
        <v>281.438</v>
      </c>
      <c r="N600" s="80">
        <v>8.488502091906723</v>
      </c>
      <c r="O600" s="80">
        <f>L600*60*1000</f>
        <v>1809.6707818930042</v>
      </c>
      <c r="P600" s="83">
        <f>N600*60</f>
        <v>509.31012551440335</v>
      </c>
      <c r="R600" s="164"/>
      <c r="S600" s="164"/>
    </row>
    <row r="601" spans="1:19" ht="12.75">
      <c r="A601" s="406"/>
      <c r="B601" s="288" t="s">
        <v>463</v>
      </c>
      <c r="C601" s="79">
        <v>72</v>
      </c>
      <c r="D601" s="79" t="s">
        <v>10</v>
      </c>
      <c r="E601" s="98">
        <v>78.711</v>
      </c>
      <c r="F601" s="98">
        <v>4.794</v>
      </c>
      <c r="G601" s="98">
        <v>11.28</v>
      </c>
      <c r="H601" s="98">
        <v>62.637</v>
      </c>
      <c r="I601" s="99">
        <v>2076.15</v>
      </c>
      <c r="J601" s="98">
        <v>62.637</v>
      </c>
      <c r="K601" s="99">
        <v>2076.15</v>
      </c>
      <c r="L601" s="100">
        <v>0.030169785420128603</v>
      </c>
      <c r="M601" s="98">
        <v>230.86</v>
      </c>
      <c r="N601" s="98">
        <v>6.965057001661729</v>
      </c>
      <c r="O601" s="98">
        <v>1810.1871252077162</v>
      </c>
      <c r="P601" s="95">
        <v>417.90342009970374</v>
      </c>
      <c r="Q601" s="6"/>
      <c r="R601" s="164"/>
      <c r="S601" s="164"/>
    </row>
    <row r="602" spans="1:19" ht="12.75" customHeight="1">
      <c r="A602" s="406"/>
      <c r="B602" s="288" t="s">
        <v>464</v>
      </c>
      <c r="C602" s="79">
        <v>45</v>
      </c>
      <c r="D602" s="79">
        <v>1971</v>
      </c>
      <c r="E602" s="98">
        <v>62.867000000000004</v>
      </c>
      <c r="F602" s="98">
        <v>4.089</v>
      </c>
      <c r="G602" s="98">
        <v>6.72</v>
      </c>
      <c r="H602" s="98">
        <v>52.058</v>
      </c>
      <c r="I602" s="99">
        <v>1724.76</v>
      </c>
      <c r="J602" s="98">
        <v>52.058</v>
      </c>
      <c r="K602" s="99">
        <v>1724.76</v>
      </c>
      <c r="L602" s="100">
        <v>0.03018275006377699</v>
      </c>
      <c r="M602" s="98">
        <v>230.86</v>
      </c>
      <c r="N602" s="98">
        <v>6.968050045223683</v>
      </c>
      <c r="O602" s="98">
        <v>1810.9650038266193</v>
      </c>
      <c r="P602" s="95">
        <v>418.083002713421</v>
      </c>
      <c r="Q602" s="6"/>
      <c r="R602" s="164"/>
      <c r="S602" s="164"/>
    </row>
    <row r="603" spans="1:19" ht="22.5">
      <c r="A603" s="406"/>
      <c r="B603" s="289" t="s">
        <v>588</v>
      </c>
      <c r="C603" s="79">
        <v>41</v>
      </c>
      <c r="D603" s="79" t="s">
        <v>10</v>
      </c>
      <c r="E603" s="80">
        <v>29.400000000000002</v>
      </c>
      <c r="F603" s="80">
        <v>1.6</v>
      </c>
      <c r="G603" s="80">
        <v>0.2</v>
      </c>
      <c r="H603" s="80">
        <v>27.6</v>
      </c>
      <c r="I603" s="81">
        <v>867.57</v>
      </c>
      <c r="J603" s="80">
        <v>26.2</v>
      </c>
      <c r="K603" s="81">
        <v>867.57</v>
      </c>
      <c r="L603" s="82">
        <v>0.03019929227612757</v>
      </c>
      <c r="M603" s="80">
        <v>186.5</v>
      </c>
      <c r="N603" s="80">
        <v>5.632168009497792</v>
      </c>
      <c r="O603" s="80">
        <v>1811.9575365676544</v>
      </c>
      <c r="P603" s="83">
        <v>337.9300805698676</v>
      </c>
      <c r="R603" s="164"/>
      <c r="S603" s="164"/>
    </row>
    <row r="604" spans="1:22" ht="22.5">
      <c r="A604" s="406"/>
      <c r="B604" s="289" t="s">
        <v>174</v>
      </c>
      <c r="C604" s="79">
        <v>37</v>
      </c>
      <c r="D604" s="79" t="s">
        <v>10</v>
      </c>
      <c r="E604" s="98">
        <v>77.391</v>
      </c>
      <c r="F604" s="98">
        <v>7.68978</v>
      </c>
      <c r="G604" s="98">
        <v>5.76</v>
      </c>
      <c r="H604" s="98">
        <v>63.94122</v>
      </c>
      <c r="I604" s="99">
        <v>2115.26</v>
      </c>
      <c r="J604" s="98">
        <v>63.941223</v>
      </c>
      <c r="K604" s="99">
        <v>2115.26</v>
      </c>
      <c r="L604" s="100">
        <f>J604/K604</f>
        <v>0.030228540699488476</v>
      </c>
      <c r="M604" s="98">
        <v>229.99</v>
      </c>
      <c r="N604" s="80">
        <f>L604*M604</f>
        <v>6.952262075475355</v>
      </c>
      <c r="O604" s="80">
        <f>L604*60*1000</f>
        <v>1813.7124419693084</v>
      </c>
      <c r="P604" s="83">
        <f>N604*60</f>
        <v>417.1357245285213</v>
      </c>
      <c r="Q604" s="164"/>
      <c r="R604" s="164"/>
      <c r="S604" s="164"/>
      <c r="T604" s="14"/>
      <c r="U604" s="12"/>
      <c r="V604" s="12"/>
    </row>
    <row r="605" spans="1:19" ht="12.75">
      <c r="A605" s="406"/>
      <c r="B605" s="288" t="s">
        <v>667</v>
      </c>
      <c r="C605" s="79">
        <v>20</v>
      </c>
      <c r="D605" s="79">
        <v>1984</v>
      </c>
      <c r="E605" s="98">
        <v>39.8</v>
      </c>
      <c r="F605" s="98">
        <v>4.3</v>
      </c>
      <c r="G605" s="98">
        <v>3.2</v>
      </c>
      <c r="H605" s="98">
        <v>32.2</v>
      </c>
      <c r="I605" s="99">
        <v>1119</v>
      </c>
      <c r="J605" s="92">
        <v>32.2</v>
      </c>
      <c r="K605" s="99">
        <v>1064</v>
      </c>
      <c r="L605" s="100">
        <v>0.030263157894736846</v>
      </c>
      <c r="M605" s="98">
        <v>153.7</v>
      </c>
      <c r="N605" s="80">
        <v>4.651447368421053</v>
      </c>
      <c r="O605" s="80">
        <v>1815.7894736842109</v>
      </c>
      <c r="P605" s="83">
        <v>279.08684210526314</v>
      </c>
      <c r="Q605" s="6"/>
      <c r="R605" s="164"/>
      <c r="S605" s="164"/>
    </row>
    <row r="606" spans="1:19" ht="12.75">
      <c r="A606" s="406"/>
      <c r="B606" s="288" t="s">
        <v>706</v>
      </c>
      <c r="C606" s="79">
        <v>8</v>
      </c>
      <c r="D606" s="79">
        <v>1965</v>
      </c>
      <c r="E606" s="98">
        <v>13.44</v>
      </c>
      <c r="F606" s="98">
        <v>1.005</v>
      </c>
      <c r="G606" s="98">
        <v>0.128</v>
      </c>
      <c r="H606" s="98">
        <v>12.307</v>
      </c>
      <c r="I606" s="99">
        <v>406.24</v>
      </c>
      <c r="J606" s="92">
        <v>10.864</v>
      </c>
      <c r="K606" s="99">
        <v>358.61</v>
      </c>
      <c r="L606" s="100">
        <v>0.03029</v>
      </c>
      <c r="M606" s="98">
        <v>265.524</v>
      </c>
      <c r="N606" s="80">
        <v>8.04</v>
      </c>
      <c r="O606" s="80">
        <v>1817.4</v>
      </c>
      <c r="P606" s="83">
        <v>482.4</v>
      </c>
      <c r="Q606" s="6"/>
      <c r="R606" s="164"/>
      <c r="S606" s="164"/>
    </row>
    <row r="607" spans="1:19" ht="12.75">
      <c r="A607" s="406"/>
      <c r="B607" s="288" t="s">
        <v>465</v>
      </c>
      <c r="C607" s="79">
        <v>72</v>
      </c>
      <c r="D607" s="79">
        <v>1976</v>
      </c>
      <c r="E607" s="98">
        <v>80.957</v>
      </c>
      <c r="F607" s="98">
        <v>5.298</v>
      </c>
      <c r="G607" s="98">
        <v>11.52</v>
      </c>
      <c r="H607" s="98">
        <v>64.139</v>
      </c>
      <c r="I607" s="99">
        <v>2115.62</v>
      </c>
      <c r="J607" s="98">
        <v>64.139</v>
      </c>
      <c r="K607" s="99">
        <v>2115.62</v>
      </c>
      <c r="L607" s="100">
        <v>0.030316881103411766</v>
      </c>
      <c r="M607" s="98">
        <v>230.86</v>
      </c>
      <c r="N607" s="98">
        <v>6.999015805295847</v>
      </c>
      <c r="O607" s="98">
        <v>1819.012866204706</v>
      </c>
      <c r="P607" s="95">
        <v>419.94094831775084</v>
      </c>
      <c r="Q607" s="6"/>
      <c r="R607" s="164"/>
      <c r="S607" s="164"/>
    </row>
    <row r="608" spans="1:19" ht="22.5">
      <c r="A608" s="406"/>
      <c r="B608" s="289" t="s">
        <v>499</v>
      </c>
      <c r="C608" s="79">
        <v>6</v>
      </c>
      <c r="D608" s="79" t="s">
        <v>10</v>
      </c>
      <c r="E608" s="98">
        <v>12.940999999999999</v>
      </c>
      <c r="F608" s="80">
        <v>0.3871</v>
      </c>
      <c r="G608" s="80">
        <v>1.28</v>
      </c>
      <c r="H608" s="80">
        <v>11.2739</v>
      </c>
      <c r="I608" s="81">
        <v>371.85</v>
      </c>
      <c r="J608" s="80">
        <v>11.2739</v>
      </c>
      <c r="K608" s="81">
        <v>371.85</v>
      </c>
      <c r="L608" s="82">
        <v>0.030318407960199002</v>
      </c>
      <c r="M608" s="80">
        <v>188.9</v>
      </c>
      <c r="N608" s="80">
        <v>5.727147263681592</v>
      </c>
      <c r="O608" s="80">
        <v>1819.1044776119402</v>
      </c>
      <c r="P608" s="83">
        <v>343.6288358208955</v>
      </c>
      <c r="R608" s="164"/>
      <c r="S608" s="164"/>
    </row>
    <row r="609" spans="1:19" ht="12.75">
      <c r="A609" s="406"/>
      <c r="B609" s="288" t="s">
        <v>648</v>
      </c>
      <c r="C609" s="79">
        <v>8</v>
      </c>
      <c r="D609" s="79" t="s">
        <v>10</v>
      </c>
      <c r="E609" s="80">
        <v>13.295</v>
      </c>
      <c r="F609" s="80">
        <v>1.071</v>
      </c>
      <c r="G609" s="80">
        <v>0.08</v>
      </c>
      <c r="H609" s="80">
        <v>12.144</v>
      </c>
      <c r="I609" s="80"/>
      <c r="J609" s="80">
        <v>12.144</v>
      </c>
      <c r="K609" s="81">
        <v>400.21</v>
      </c>
      <c r="L609" s="82">
        <v>0.03034</v>
      </c>
      <c r="M609" s="80">
        <v>249.17</v>
      </c>
      <c r="N609" s="80">
        <v>7.56</v>
      </c>
      <c r="O609" s="80">
        <v>1820.4</v>
      </c>
      <c r="P609" s="83">
        <v>453.58906800000005</v>
      </c>
      <c r="Q609" s="6"/>
      <c r="R609" s="164"/>
      <c r="S609" s="164"/>
    </row>
    <row r="610" spans="1:19" ht="12.75">
      <c r="A610" s="406"/>
      <c r="B610" s="288" t="s">
        <v>668</v>
      </c>
      <c r="C610" s="79">
        <v>20</v>
      </c>
      <c r="D610" s="79">
        <v>1986</v>
      </c>
      <c r="E610" s="98">
        <v>36.5</v>
      </c>
      <c r="F610" s="98">
        <v>1.3</v>
      </c>
      <c r="G610" s="98">
        <v>3.2</v>
      </c>
      <c r="H610" s="98">
        <v>32</v>
      </c>
      <c r="I610" s="99">
        <v>1164</v>
      </c>
      <c r="J610" s="92">
        <v>32</v>
      </c>
      <c r="K610" s="99">
        <v>1054</v>
      </c>
      <c r="L610" s="100">
        <v>0.030360531309297913</v>
      </c>
      <c r="M610" s="98">
        <v>153.7</v>
      </c>
      <c r="N610" s="80">
        <v>4.666413662239089</v>
      </c>
      <c r="O610" s="80">
        <v>1821.6318785578746</v>
      </c>
      <c r="P610" s="83">
        <v>279.9848197343453</v>
      </c>
      <c r="Q610" s="6"/>
      <c r="R610" s="164"/>
      <c r="S610" s="164"/>
    </row>
    <row r="611" spans="1:19" ht="22.5">
      <c r="A611" s="406"/>
      <c r="B611" s="289" t="s">
        <v>589</v>
      </c>
      <c r="C611" s="79">
        <v>44</v>
      </c>
      <c r="D611" s="79" t="s">
        <v>10</v>
      </c>
      <c r="E611" s="80">
        <v>63.300000000000004</v>
      </c>
      <c r="F611" s="80">
        <v>2.8</v>
      </c>
      <c r="G611" s="80">
        <v>0.4</v>
      </c>
      <c r="H611" s="80">
        <v>60.1</v>
      </c>
      <c r="I611" s="81">
        <v>1849.35</v>
      </c>
      <c r="J611" s="80">
        <v>53.4</v>
      </c>
      <c r="K611" s="81">
        <v>1758.48</v>
      </c>
      <c r="L611" s="82">
        <v>0.030367135253173194</v>
      </c>
      <c r="M611" s="80">
        <v>186.5</v>
      </c>
      <c r="N611" s="80">
        <v>5.663470724716801</v>
      </c>
      <c r="O611" s="80">
        <v>1822.0281151903916</v>
      </c>
      <c r="P611" s="83">
        <v>339.8082434830081</v>
      </c>
      <c r="R611" s="164"/>
      <c r="S611" s="164"/>
    </row>
    <row r="612" spans="1:19" ht="11.25" customHeight="1">
      <c r="A612" s="406"/>
      <c r="B612" s="288" t="s">
        <v>277</v>
      </c>
      <c r="C612" s="79">
        <v>18</v>
      </c>
      <c r="D612" s="79">
        <v>1989</v>
      </c>
      <c r="E612" s="98">
        <v>30.000002000000002</v>
      </c>
      <c r="F612" s="98">
        <v>1.4280000000000002</v>
      </c>
      <c r="G612" s="98">
        <v>0</v>
      </c>
      <c r="H612" s="98">
        <v>28.572002</v>
      </c>
      <c r="I612" s="99">
        <v>937.87</v>
      </c>
      <c r="J612" s="92">
        <v>28.572002</v>
      </c>
      <c r="K612" s="99">
        <v>937.87</v>
      </c>
      <c r="L612" s="100">
        <v>0.030464778700672802</v>
      </c>
      <c r="M612" s="98">
        <v>281.438</v>
      </c>
      <c r="N612" s="80">
        <v>8.573946387959952</v>
      </c>
      <c r="O612" s="80">
        <f>L612*60*1000</f>
        <v>1827.886722040368</v>
      </c>
      <c r="P612" s="83">
        <f>N612*60</f>
        <v>514.4367832775971</v>
      </c>
      <c r="R612" s="164"/>
      <c r="S612" s="164"/>
    </row>
    <row r="613" spans="1:19" ht="12.75" customHeight="1">
      <c r="A613" s="406"/>
      <c r="B613" s="288" t="s">
        <v>756</v>
      </c>
      <c r="C613" s="79">
        <v>3</v>
      </c>
      <c r="D613" s="79">
        <v>1939</v>
      </c>
      <c r="E613" s="98">
        <v>7.003</v>
      </c>
      <c r="F613" s="98">
        <v>0.051</v>
      </c>
      <c r="G613" s="98">
        <v>0.04</v>
      </c>
      <c r="H613" s="98">
        <v>6.912</v>
      </c>
      <c r="I613" s="99">
        <v>226.57</v>
      </c>
      <c r="J613" s="92">
        <v>3.49</v>
      </c>
      <c r="K613" s="99">
        <v>114.54</v>
      </c>
      <c r="L613" s="100">
        <v>0.030469704906582854</v>
      </c>
      <c r="M613" s="98">
        <v>294.191</v>
      </c>
      <c r="N613" s="80">
        <v>8.963912956172516</v>
      </c>
      <c r="O613" s="80">
        <f>L613*60*1000</f>
        <v>1828.1822943949712</v>
      </c>
      <c r="P613" s="83">
        <f>N613*60</f>
        <v>537.8347773703509</v>
      </c>
      <c r="R613" s="164"/>
      <c r="S613" s="164"/>
    </row>
    <row r="614" spans="1:19" ht="12.75" customHeight="1">
      <c r="A614" s="406"/>
      <c r="B614" s="288" t="s">
        <v>757</v>
      </c>
      <c r="C614" s="79">
        <v>12</v>
      </c>
      <c r="D614" s="79">
        <v>1980</v>
      </c>
      <c r="E614" s="98">
        <v>16.951</v>
      </c>
      <c r="F614" s="98">
        <v>0.612</v>
      </c>
      <c r="G614" s="98">
        <v>1.6</v>
      </c>
      <c r="H614" s="98">
        <v>14.739000000000003</v>
      </c>
      <c r="I614" s="99">
        <v>589.39</v>
      </c>
      <c r="J614" s="92">
        <v>14.29</v>
      </c>
      <c r="K614" s="99">
        <v>468.68</v>
      </c>
      <c r="L614" s="100">
        <v>0.030489886489715796</v>
      </c>
      <c r="M614" s="98">
        <v>294.191</v>
      </c>
      <c r="N614" s="80">
        <v>8.96985019629598</v>
      </c>
      <c r="O614" s="80">
        <f>L614*60*1000</f>
        <v>1829.3931893829479</v>
      </c>
      <c r="P614" s="83">
        <f>N614*60</f>
        <v>538.1910117777588</v>
      </c>
      <c r="R614" s="164"/>
      <c r="S614" s="164"/>
    </row>
    <row r="615" spans="1:19" ht="12.75" customHeight="1">
      <c r="A615" s="406"/>
      <c r="B615" s="288" t="s">
        <v>707</v>
      </c>
      <c r="C615" s="79">
        <v>12</v>
      </c>
      <c r="D615" s="79">
        <v>1965</v>
      </c>
      <c r="E615" s="98">
        <v>18.085</v>
      </c>
      <c r="F615" s="98">
        <v>1.458</v>
      </c>
      <c r="G615" s="98">
        <v>0.192</v>
      </c>
      <c r="H615" s="98">
        <v>16.435</v>
      </c>
      <c r="I615" s="99">
        <v>537.55</v>
      </c>
      <c r="J615" s="92">
        <v>15.14</v>
      </c>
      <c r="K615" s="99">
        <v>495.2</v>
      </c>
      <c r="L615" s="100">
        <v>0.03057</v>
      </c>
      <c r="M615" s="98">
        <v>265.524</v>
      </c>
      <c r="N615" s="80">
        <v>8.12</v>
      </c>
      <c r="O615" s="80">
        <v>1834.2</v>
      </c>
      <c r="P615" s="83">
        <v>487.19999999999993</v>
      </c>
      <c r="Q615" s="6"/>
      <c r="R615" s="164"/>
      <c r="S615" s="164"/>
    </row>
    <row r="616" spans="1:19" ht="12.75">
      <c r="A616" s="406"/>
      <c r="B616" s="288" t="s">
        <v>708</v>
      </c>
      <c r="C616" s="79">
        <v>18</v>
      </c>
      <c r="D616" s="79">
        <v>1967</v>
      </c>
      <c r="E616" s="98">
        <v>19.783</v>
      </c>
      <c r="F616" s="98">
        <v>1.672</v>
      </c>
      <c r="G616" s="98">
        <v>0.288</v>
      </c>
      <c r="H616" s="98">
        <v>17.823</v>
      </c>
      <c r="I616" s="99">
        <v>636.3</v>
      </c>
      <c r="J616" s="92">
        <v>16.296</v>
      </c>
      <c r="K616" s="99">
        <v>532.7</v>
      </c>
      <c r="L616" s="100">
        <v>0.03059</v>
      </c>
      <c r="M616" s="98">
        <v>265.524</v>
      </c>
      <c r="N616" s="80">
        <v>8.12</v>
      </c>
      <c r="O616" s="80">
        <v>1835.3999999999999</v>
      </c>
      <c r="P616" s="83">
        <v>487.19999999999993</v>
      </c>
      <c r="Q616" s="6"/>
      <c r="R616" s="164"/>
      <c r="S616" s="164"/>
    </row>
    <row r="617" spans="1:19" ht="12.75">
      <c r="A617" s="406"/>
      <c r="B617" s="288" t="s">
        <v>437</v>
      </c>
      <c r="C617" s="79">
        <v>20</v>
      </c>
      <c r="D617" s="79" t="s">
        <v>56</v>
      </c>
      <c r="E617" s="92">
        <v>33.66</v>
      </c>
      <c r="F617" s="92">
        <v>1.24</v>
      </c>
      <c r="G617" s="92">
        <v>3.2</v>
      </c>
      <c r="H617" s="92">
        <v>29.22</v>
      </c>
      <c r="I617" s="157">
        <v>954</v>
      </c>
      <c r="J617" s="92">
        <v>29.22</v>
      </c>
      <c r="K617" s="157">
        <v>954</v>
      </c>
      <c r="L617" s="94">
        <v>0.0306</v>
      </c>
      <c r="M617" s="92">
        <v>200.3</v>
      </c>
      <c r="N617" s="92">
        <v>6.14</v>
      </c>
      <c r="O617" s="92">
        <v>1835.9999999999998</v>
      </c>
      <c r="P617" s="158">
        <v>368.4</v>
      </c>
      <c r="R617" s="164"/>
      <c r="S617" s="164"/>
    </row>
    <row r="618" spans="1:19" ht="12.75" customHeight="1">
      <c r="A618" s="406"/>
      <c r="B618" s="288" t="s">
        <v>466</v>
      </c>
      <c r="C618" s="79">
        <v>65</v>
      </c>
      <c r="D618" s="79">
        <v>1989</v>
      </c>
      <c r="E618" s="98">
        <v>87.19</v>
      </c>
      <c r="F618" s="98">
        <v>4.984</v>
      </c>
      <c r="G618" s="98">
        <v>10</v>
      </c>
      <c r="H618" s="98">
        <v>72.206</v>
      </c>
      <c r="I618" s="99">
        <v>2359.09</v>
      </c>
      <c r="J618" s="98">
        <v>72.206</v>
      </c>
      <c r="K618" s="99">
        <v>2359.09</v>
      </c>
      <c r="L618" s="100">
        <v>0.030607564781335174</v>
      </c>
      <c r="M618" s="98">
        <v>230.86</v>
      </c>
      <c r="N618" s="98">
        <v>7.066123620548601</v>
      </c>
      <c r="O618" s="98">
        <v>1836.4538868801105</v>
      </c>
      <c r="P618" s="95">
        <v>423.9674172329161</v>
      </c>
      <c r="Q618" s="6"/>
      <c r="R618" s="164"/>
      <c r="S618" s="164"/>
    </row>
    <row r="619" spans="1:19" ht="12.75">
      <c r="A619" s="406"/>
      <c r="B619" s="288" t="s">
        <v>468</v>
      </c>
      <c r="C619" s="79">
        <v>20</v>
      </c>
      <c r="D619" s="79">
        <v>1984</v>
      </c>
      <c r="E619" s="98">
        <v>37.785</v>
      </c>
      <c r="F619" s="98">
        <v>2.142</v>
      </c>
      <c r="G619" s="98">
        <v>3.2</v>
      </c>
      <c r="H619" s="98">
        <v>32.443</v>
      </c>
      <c r="I619" s="99">
        <v>1059.24</v>
      </c>
      <c r="J619" s="98">
        <v>32.443</v>
      </c>
      <c r="K619" s="99">
        <v>1059.24</v>
      </c>
      <c r="L619" s="100">
        <v>0.030628563875986555</v>
      </c>
      <c r="M619" s="98">
        <v>230.86</v>
      </c>
      <c r="N619" s="98">
        <v>7.070971513538008</v>
      </c>
      <c r="O619" s="98">
        <v>1837.7138325591934</v>
      </c>
      <c r="P619" s="95">
        <v>424.25829081228045</v>
      </c>
      <c r="Q619" s="6"/>
      <c r="R619" s="164"/>
      <c r="S619" s="164"/>
    </row>
    <row r="620" spans="1:19" ht="12.75">
      <c r="A620" s="406"/>
      <c r="B620" s="288" t="s">
        <v>830</v>
      </c>
      <c r="C620" s="79">
        <v>48</v>
      </c>
      <c r="D620" s="79">
        <v>1981</v>
      </c>
      <c r="E620" s="98">
        <v>49.260002</v>
      </c>
      <c r="F620" s="98">
        <v>2.0859</v>
      </c>
      <c r="G620" s="98">
        <v>0.42</v>
      </c>
      <c r="H620" s="98">
        <v>46.754102</v>
      </c>
      <c r="I620" s="99">
        <v>1526.37</v>
      </c>
      <c r="J620" s="92">
        <v>45.700092</v>
      </c>
      <c r="K620" s="99">
        <v>1491.96</v>
      </c>
      <c r="L620" s="100">
        <v>0.03063</v>
      </c>
      <c r="M620" s="98">
        <v>234.5</v>
      </c>
      <c r="N620" s="80">
        <v>7.182735</v>
      </c>
      <c r="O620" s="80">
        <f>L620*60*1000</f>
        <v>1837.8000000000002</v>
      </c>
      <c r="P620" s="83">
        <f>N620*60</f>
        <v>430.96410000000003</v>
      </c>
      <c r="R620" s="164"/>
      <c r="S620" s="164"/>
    </row>
    <row r="621" spans="1:19" ht="12.75">
      <c r="A621" s="406"/>
      <c r="B621" s="288" t="s">
        <v>467</v>
      </c>
      <c r="C621" s="79">
        <v>52</v>
      </c>
      <c r="D621" s="79">
        <v>1967</v>
      </c>
      <c r="E621" s="98">
        <v>33.553</v>
      </c>
      <c r="F621" s="98">
        <v>0</v>
      </c>
      <c r="G621" s="98">
        <v>0</v>
      </c>
      <c r="H621" s="98">
        <v>33.553</v>
      </c>
      <c r="I621" s="99">
        <v>1094.53</v>
      </c>
      <c r="J621" s="98">
        <v>33.553</v>
      </c>
      <c r="K621" s="99">
        <v>1094.53</v>
      </c>
      <c r="L621" s="100">
        <v>0.03065516705800663</v>
      </c>
      <c r="M621" s="98">
        <v>230.86</v>
      </c>
      <c r="N621" s="98">
        <v>7.0771131773455265</v>
      </c>
      <c r="O621" s="98">
        <v>1839.3100234803978</v>
      </c>
      <c r="P621" s="95">
        <v>424.6267906407316</v>
      </c>
      <c r="Q621" s="6"/>
      <c r="R621" s="164"/>
      <c r="S621" s="164"/>
    </row>
    <row r="622" spans="1:19" ht="12.75">
      <c r="A622" s="406"/>
      <c r="B622" s="288" t="s">
        <v>469</v>
      </c>
      <c r="C622" s="79">
        <v>22</v>
      </c>
      <c r="D622" s="79" t="s">
        <v>10</v>
      </c>
      <c r="E622" s="98">
        <v>50.55800000000001</v>
      </c>
      <c r="F622" s="98">
        <v>3.009</v>
      </c>
      <c r="G622" s="98">
        <v>3.52</v>
      </c>
      <c r="H622" s="98">
        <v>44.029</v>
      </c>
      <c r="I622" s="99">
        <v>1435.03</v>
      </c>
      <c r="J622" s="98">
        <v>44.029</v>
      </c>
      <c r="K622" s="99">
        <v>1435.03</v>
      </c>
      <c r="L622" s="100">
        <v>0.030681588538218715</v>
      </c>
      <c r="M622" s="98">
        <v>230.86</v>
      </c>
      <c r="N622" s="98">
        <v>7.0832128931102485</v>
      </c>
      <c r="O622" s="98">
        <v>1840.895312293123</v>
      </c>
      <c r="P622" s="95">
        <v>424.99277358661493</v>
      </c>
      <c r="Q622" s="6"/>
      <c r="R622" s="164"/>
      <c r="S622" s="164"/>
    </row>
    <row r="623" spans="1:19" ht="22.5">
      <c r="A623" s="406"/>
      <c r="B623" s="289" t="s">
        <v>500</v>
      </c>
      <c r="C623" s="110">
        <v>18</v>
      </c>
      <c r="D623" s="79" t="s">
        <v>10</v>
      </c>
      <c r="E623" s="98">
        <v>25.7571</v>
      </c>
      <c r="F623" s="80">
        <v>1.5484</v>
      </c>
      <c r="G623" s="80">
        <v>0</v>
      </c>
      <c r="H623" s="80">
        <v>24.2087</v>
      </c>
      <c r="I623" s="81">
        <v>788.29</v>
      </c>
      <c r="J623" s="80">
        <v>24.2087</v>
      </c>
      <c r="K623" s="81">
        <v>788.29</v>
      </c>
      <c r="L623" s="82">
        <v>0.030710398457420494</v>
      </c>
      <c r="M623" s="80">
        <v>185.5</v>
      </c>
      <c r="N623" s="80">
        <v>5.696778913851501</v>
      </c>
      <c r="O623" s="80">
        <v>1842.6239074452296</v>
      </c>
      <c r="P623" s="83">
        <v>341.80673483109007</v>
      </c>
      <c r="R623" s="164"/>
      <c r="S623" s="164"/>
    </row>
    <row r="624" spans="1:19" ht="25.5" customHeight="1">
      <c r="A624" s="406"/>
      <c r="B624" s="289" t="s">
        <v>709</v>
      </c>
      <c r="C624" s="79">
        <v>5</v>
      </c>
      <c r="D624" s="79">
        <v>1949</v>
      </c>
      <c r="E624" s="98">
        <v>9.378</v>
      </c>
      <c r="F624" s="98">
        <v>0.569</v>
      </c>
      <c r="G624" s="98">
        <v>0.8</v>
      </c>
      <c r="H624" s="98">
        <v>8.009</v>
      </c>
      <c r="I624" s="99">
        <v>260.34</v>
      </c>
      <c r="J624" s="92">
        <v>8.009</v>
      </c>
      <c r="K624" s="99">
        <v>260.34</v>
      </c>
      <c r="L624" s="100">
        <v>0.03076</v>
      </c>
      <c r="M624" s="98">
        <v>265.524</v>
      </c>
      <c r="N624" s="80">
        <v>8.17</v>
      </c>
      <c r="O624" s="80">
        <v>1845.6</v>
      </c>
      <c r="P624" s="83">
        <v>490.2</v>
      </c>
      <c r="Q624" s="6"/>
      <c r="R624" s="164"/>
      <c r="S624" s="164"/>
    </row>
    <row r="625" spans="1:19" ht="12.75">
      <c r="A625" s="406"/>
      <c r="B625" s="288" t="s">
        <v>281</v>
      </c>
      <c r="C625" s="79">
        <v>20</v>
      </c>
      <c r="D625" s="79">
        <v>1985</v>
      </c>
      <c r="E625" s="98">
        <v>38</v>
      </c>
      <c r="F625" s="98">
        <v>1.989</v>
      </c>
      <c r="G625" s="98">
        <v>3.2</v>
      </c>
      <c r="H625" s="98">
        <v>32.811</v>
      </c>
      <c r="I625" s="99">
        <v>1066.27</v>
      </c>
      <c r="J625" s="92">
        <v>32.811</v>
      </c>
      <c r="K625" s="99">
        <v>1066.27</v>
      </c>
      <c r="L625" s="100">
        <v>0.03077175574666829</v>
      </c>
      <c r="M625" s="98">
        <v>292.774</v>
      </c>
      <c r="N625" s="80">
        <v>9.009170016975062</v>
      </c>
      <c r="O625" s="80">
        <f>L625*60*1000</f>
        <v>1846.3053448000974</v>
      </c>
      <c r="P625" s="83">
        <f>N625*60</f>
        <v>540.5502010185037</v>
      </c>
      <c r="R625" s="164"/>
      <c r="S625" s="164"/>
    </row>
    <row r="626" spans="1:19" ht="12.75">
      <c r="A626" s="406"/>
      <c r="B626" s="293" t="s">
        <v>353</v>
      </c>
      <c r="C626" s="79">
        <v>65</v>
      </c>
      <c r="D626" s="79" t="s">
        <v>10</v>
      </c>
      <c r="E626" s="80">
        <v>34.15</v>
      </c>
      <c r="F626" s="80">
        <v>2.75</v>
      </c>
      <c r="G626" s="80">
        <v>0.65</v>
      </c>
      <c r="H626" s="80">
        <v>30.75252</v>
      </c>
      <c r="I626" s="81">
        <v>998.65</v>
      </c>
      <c r="J626" s="80">
        <v>30.23</v>
      </c>
      <c r="K626" s="81">
        <v>981.67</v>
      </c>
      <c r="L626" s="82">
        <v>0.030794462497580655</v>
      </c>
      <c r="M626" s="80">
        <v>225.63</v>
      </c>
      <c r="N626" s="80">
        <v>6.9481545733291235</v>
      </c>
      <c r="O626" s="80">
        <v>1847.6677498548393</v>
      </c>
      <c r="P626" s="83">
        <v>416.8892743997474</v>
      </c>
      <c r="R626" s="164"/>
      <c r="S626" s="164"/>
    </row>
    <row r="627" spans="1:19" ht="12.75">
      <c r="A627" s="406"/>
      <c r="B627" s="288" t="s">
        <v>853</v>
      </c>
      <c r="C627" s="79">
        <v>19</v>
      </c>
      <c r="D627" s="79">
        <v>1981</v>
      </c>
      <c r="E627" s="98">
        <v>35.910000000000004</v>
      </c>
      <c r="F627" s="98">
        <v>1.82</v>
      </c>
      <c r="G627" s="98">
        <v>3.04</v>
      </c>
      <c r="H627" s="98">
        <v>31.05</v>
      </c>
      <c r="I627" s="99">
        <v>1007.46</v>
      </c>
      <c r="J627" s="92">
        <v>31.05</v>
      </c>
      <c r="K627" s="99">
        <v>1007.46</v>
      </c>
      <c r="L627" s="100">
        <v>0.030820082186885832</v>
      </c>
      <c r="M627" s="98">
        <v>257</v>
      </c>
      <c r="N627" s="80">
        <v>8.633629623012329</v>
      </c>
      <c r="O627" s="80">
        <f>L627*60*1000</f>
        <v>1849.20493121315</v>
      </c>
      <c r="P627" s="83">
        <f>N627*60</f>
        <v>518.0177773807397</v>
      </c>
      <c r="R627" s="164"/>
      <c r="S627" s="164"/>
    </row>
    <row r="628" spans="1:19" ht="12.75" customHeight="1">
      <c r="A628" s="406"/>
      <c r="B628" s="288" t="s">
        <v>76</v>
      </c>
      <c r="C628" s="79">
        <v>7</v>
      </c>
      <c r="D628" s="79">
        <v>1992</v>
      </c>
      <c r="E628" s="80">
        <v>13.69</v>
      </c>
      <c r="F628" s="80">
        <v>0.612</v>
      </c>
      <c r="G628" s="80">
        <v>1.12</v>
      </c>
      <c r="H628" s="80">
        <v>11.957999999999998</v>
      </c>
      <c r="I628" s="199"/>
      <c r="J628" s="80">
        <v>11.957999999999998</v>
      </c>
      <c r="K628" s="81">
        <v>387.52</v>
      </c>
      <c r="L628" s="82">
        <v>0.030857762180016512</v>
      </c>
      <c r="M628" s="276">
        <v>302.8</v>
      </c>
      <c r="N628" s="80">
        <v>9.343730388109</v>
      </c>
      <c r="O628" s="80">
        <v>1851.4657308009907</v>
      </c>
      <c r="P628" s="83">
        <v>560.6238232865401</v>
      </c>
      <c r="R628" s="164"/>
      <c r="S628" s="164"/>
    </row>
    <row r="629" spans="1:19" ht="12.75">
      <c r="A629" s="406"/>
      <c r="B629" s="294" t="s">
        <v>618</v>
      </c>
      <c r="C629" s="79">
        <v>8</v>
      </c>
      <c r="D629" s="79">
        <v>1959</v>
      </c>
      <c r="E629" s="80">
        <v>12.8</v>
      </c>
      <c r="F629" s="80">
        <v>0.267</v>
      </c>
      <c r="G629" s="80">
        <v>1.2</v>
      </c>
      <c r="H629" s="80">
        <v>11.33</v>
      </c>
      <c r="I629" s="81">
        <v>366.96</v>
      </c>
      <c r="J629" s="80">
        <v>9.9760928</v>
      </c>
      <c r="K629" s="81">
        <v>323.06</v>
      </c>
      <c r="L629" s="82">
        <v>0.03088</v>
      </c>
      <c r="M629" s="80">
        <v>207.97</v>
      </c>
      <c r="N629" s="80">
        <v>6.42</v>
      </c>
      <c r="O629" s="80">
        <v>1852.8</v>
      </c>
      <c r="P629" s="83">
        <v>385.2</v>
      </c>
      <c r="R629" s="164"/>
      <c r="S629" s="164"/>
    </row>
    <row r="630" spans="1:19" ht="12.75">
      <c r="A630" s="406"/>
      <c r="B630" s="288" t="s">
        <v>211</v>
      </c>
      <c r="C630" s="79">
        <v>108</v>
      </c>
      <c r="D630" s="79">
        <v>1968</v>
      </c>
      <c r="E630" s="92">
        <v>105.05</v>
      </c>
      <c r="F630" s="92">
        <v>8.83</v>
      </c>
      <c r="G630" s="92">
        <v>17.2</v>
      </c>
      <c r="H630" s="92">
        <v>79.02</v>
      </c>
      <c r="I630" s="93">
        <v>2558</v>
      </c>
      <c r="J630" s="92">
        <v>79.02</v>
      </c>
      <c r="K630" s="93">
        <v>2558</v>
      </c>
      <c r="L630" s="94">
        <v>0.030891321344800625</v>
      </c>
      <c r="M630" s="92">
        <v>265.19700000000006</v>
      </c>
      <c r="N630" s="92">
        <v>8.192285746677094</v>
      </c>
      <c r="O630" s="98">
        <v>1853.4792806880375</v>
      </c>
      <c r="P630" s="158">
        <v>491.53714480062564</v>
      </c>
      <c r="R630" s="164"/>
      <c r="S630" s="164"/>
    </row>
    <row r="631" spans="1:19" ht="22.5">
      <c r="A631" s="406"/>
      <c r="B631" s="295" t="s">
        <v>354</v>
      </c>
      <c r="C631" s="79">
        <v>12</v>
      </c>
      <c r="D631" s="79" t="s">
        <v>10</v>
      </c>
      <c r="E631" s="80">
        <v>22.22</v>
      </c>
      <c r="F631" s="80">
        <v>6.24</v>
      </c>
      <c r="G631" s="80">
        <v>2.08</v>
      </c>
      <c r="H631" s="80">
        <v>18.36306</v>
      </c>
      <c r="I631" s="81">
        <v>625.2</v>
      </c>
      <c r="J631" s="80">
        <v>17.23</v>
      </c>
      <c r="K631" s="81">
        <v>556.74</v>
      </c>
      <c r="L631" s="82">
        <v>0.030948018823867513</v>
      </c>
      <c r="M631" s="80">
        <v>225.63</v>
      </c>
      <c r="N631" s="80">
        <v>6.982801487229227</v>
      </c>
      <c r="O631" s="80">
        <v>1856.8811294320508</v>
      </c>
      <c r="P631" s="83">
        <v>418.96808923375363</v>
      </c>
      <c r="R631" s="164"/>
      <c r="S631" s="164"/>
    </row>
    <row r="632" spans="1:25" s="183" customFormat="1" ht="12.75" customHeight="1">
      <c r="A632" s="406"/>
      <c r="B632" s="288" t="s">
        <v>77</v>
      </c>
      <c r="C632" s="79">
        <v>4</v>
      </c>
      <c r="D632" s="79">
        <v>1992</v>
      </c>
      <c r="E632" s="80">
        <v>5.81</v>
      </c>
      <c r="F632" s="80">
        <v>0.102</v>
      </c>
      <c r="G632" s="80">
        <v>0.0050000000000000044</v>
      </c>
      <c r="H632" s="80">
        <v>5.702999999999999</v>
      </c>
      <c r="I632" s="199"/>
      <c r="J632" s="80">
        <v>5.702999999999999</v>
      </c>
      <c r="K632" s="81">
        <v>183.78</v>
      </c>
      <c r="L632" s="82">
        <v>0.03103166829905321</v>
      </c>
      <c r="M632" s="276">
        <v>302.8</v>
      </c>
      <c r="N632" s="80">
        <v>9.396389160953312</v>
      </c>
      <c r="O632" s="80">
        <v>1861.9000979431926</v>
      </c>
      <c r="P632" s="83">
        <v>563.7833496571988</v>
      </c>
      <c r="Q632" s="1"/>
      <c r="R632" s="164"/>
      <c r="S632" s="164"/>
      <c r="T632" s="1"/>
      <c r="U632" s="1"/>
      <c r="V632" s="1"/>
      <c r="W632" s="1"/>
      <c r="X632" s="1"/>
      <c r="Y632" s="1"/>
    </row>
    <row r="633" spans="1:25" s="183" customFormat="1" ht="12.75" customHeight="1">
      <c r="A633" s="406"/>
      <c r="B633" s="288" t="s">
        <v>78</v>
      </c>
      <c r="C633" s="79">
        <v>19</v>
      </c>
      <c r="D633" s="79">
        <v>1992</v>
      </c>
      <c r="E633" s="80">
        <v>35.23</v>
      </c>
      <c r="F633" s="80">
        <v>1.581</v>
      </c>
      <c r="G633" s="80">
        <v>3.04</v>
      </c>
      <c r="H633" s="80">
        <v>30.608999999999995</v>
      </c>
      <c r="I633" s="199"/>
      <c r="J633" s="80">
        <v>30.608999999999995</v>
      </c>
      <c r="K633" s="81">
        <v>986.21</v>
      </c>
      <c r="L633" s="82">
        <v>0.031037000233216042</v>
      </c>
      <c r="M633" s="276">
        <v>302.8</v>
      </c>
      <c r="N633" s="80">
        <v>9.398003670617818</v>
      </c>
      <c r="O633" s="80">
        <v>1862.2200139929625</v>
      </c>
      <c r="P633" s="83">
        <v>563.8802202370691</v>
      </c>
      <c r="Q633" s="1"/>
      <c r="R633" s="164"/>
      <c r="S633" s="164"/>
      <c r="T633" s="1"/>
      <c r="U633" s="1"/>
      <c r="V633" s="1"/>
      <c r="W633" s="1"/>
      <c r="X633" s="1"/>
      <c r="Y633" s="1"/>
    </row>
    <row r="634" spans="1:25" s="183" customFormat="1" ht="12.75" customHeight="1">
      <c r="A634" s="406"/>
      <c r="B634" s="288" t="s">
        <v>79</v>
      </c>
      <c r="C634" s="79">
        <v>15</v>
      </c>
      <c r="D634" s="79">
        <v>1992</v>
      </c>
      <c r="E634" s="80">
        <v>29.62</v>
      </c>
      <c r="F634" s="80">
        <v>1.5503999999999998</v>
      </c>
      <c r="G634" s="80">
        <v>2.4</v>
      </c>
      <c r="H634" s="80">
        <v>25.669600000000003</v>
      </c>
      <c r="I634" s="199"/>
      <c r="J634" s="80">
        <v>25.669600000000003</v>
      </c>
      <c r="K634" s="81">
        <v>826.86</v>
      </c>
      <c r="L634" s="82">
        <v>0.031044675035677143</v>
      </c>
      <c r="M634" s="276">
        <v>302.8</v>
      </c>
      <c r="N634" s="80">
        <v>9.400327600803038</v>
      </c>
      <c r="O634" s="80">
        <v>1862.6805021406285</v>
      </c>
      <c r="P634" s="83">
        <v>564.0196560481824</v>
      </c>
      <c r="Q634" s="1"/>
      <c r="R634" s="164"/>
      <c r="S634" s="164"/>
      <c r="T634" s="1"/>
      <c r="U634" s="1"/>
      <c r="V634" s="1"/>
      <c r="W634" s="1"/>
      <c r="X634" s="1"/>
      <c r="Y634" s="1"/>
    </row>
    <row r="635" spans="1:25" s="183" customFormat="1" ht="12.75" customHeight="1">
      <c r="A635" s="406"/>
      <c r="B635" s="294" t="s">
        <v>619</v>
      </c>
      <c r="C635" s="79">
        <v>12</v>
      </c>
      <c r="D635" s="79">
        <v>1961</v>
      </c>
      <c r="E635" s="80">
        <v>19.66</v>
      </c>
      <c r="F635" s="80">
        <v>0.968</v>
      </c>
      <c r="G635" s="80">
        <v>1.52</v>
      </c>
      <c r="H635" s="80">
        <v>17.171</v>
      </c>
      <c r="I635" s="81">
        <v>552.31</v>
      </c>
      <c r="J635" s="80">
        <v>14.0430421</v>
      </c>
      <c r="K635" s="81">
        <v>451.69</v>
      </c>
      <c r="L635" s="82">
        <v>0.03109</v>
      </c>
      <c r="M635" s="80">
        <v>207.97</v>
      </c>
      <c r="N635" s="80">
        <v>6.47</v>
      </c>
      <c r="O635" s="80">
        <v>1865.3999999999999</v>
      </c>
      <c r="P635" s="83">
        <v>388.2</v>
      </c>
      <c r="Q635" s="1"/>
      <c r="R635" s="164"/>
      <c r="S635" s="164"/>
      <c r="T635" s="1"/>
      <c r="U635" s="1"/>
      <c r="V635" s="1"/>
      <c r="W635" s="1"/>
      <c r="X635" s="1"/>
      <c r="Y635" s="1"/>
    </row>
    <row r="636" spans="1:25" s="183" customFormat="1" ht="12.75" customHeight="1" thickBot="1">
      <c r="A636" s="407"/>
      <c r="B636" s="290" t="s">
        <v>438</v>
      </c>
      <c r="C636" s="85">
        <v>20</v>
      </c>
      <c r="D636" s="85" t="s">
        <v>56</v>
      </c>
      <c r="E636" s="96">
        <v>34.42</v>
      </c>
      <c r="F636" s="96">
        <v>1.33</v>
      </c>
      <c r="G636" s="96">
        <v>3.2</v>
      </c>
      <c r="H636" s="96">
        <v>29.89</v>
      </c>
      <c r="I636" s="160">
        <v>961</v>
      </c>
      <c r="J636" s="96">
        <v>29.89</v>
      </c>
      <c r="K636" s="160">
        <v>961</v>
      </c>
      <c r="L636" s="97">
        <v>0.0311</v>
      </c>
      <c r="M636" s="96">
        <v>200.3</v>
      </c>
      <c r="N636" s="96">
        <v>6.23</v>
      </c>
      <c r="O636" s="96">
        <v>1865.9999999999998</v>
      </c>
      <c r="P636" s="159">
        <v>373.8</v>
      </c>
      <c r="Q636" s="1"/>
      <c r="R636" s="164"/>
      <c r="S636" s="164"/>
      <c r="T636" s="1"/>
      <c r="U636" s="1"/>
      <c r="V636" s="1"/>
      <c r="W636" s="1"/>
      <c r="X636" s="1"/>
      <c r="Y636" s="1"/>
    </row>
    <row r="637" spans="1:25" s="183" customFormat="1" ht="24.75" customHeight="1">
      <c r="A637" s="408" t="s">
        <v>30</v>
      </c>
      <c r="B637" s="304" t="s">
        <v>212</v>
      </c>
      <c r="C637" s="244">
        <v>83</v>
      </c>
      <c r="D637" s="244">
        <v>1963</v>
      </c>
      <c r="E637" s="246">
        <v>150.68</v>
      </c>
      <c r="F637" s="246">
        <v>9.75</v>
      </c>
      <c r="G637" s="246">
        <v>1.34</v>
      </c>
      <c r="H637" s="246">
        <v>139.59</v>
      </c>
      <c r="I637" s="411">
        <v>4481</v>
      </c>
      <c r="J637" s="246">
        <v>115.13604998884178</v>
      </c>
      <c r="K637" s="411">
        <v>3696</v>
      </c>
      <c r="L637" s="412">
        <v>0.03115152867663468</v>
      </c>
      <c r="M637" s="246">
        <v>265.19700000000006</v>
      </c>
      <c r="N637" s="246">
        <v>8.261291950457489</v>
      </c>
      <c r="O637" s="245">
        <v>1869.0917205980809</v>
      </c>
      <c r="P637" s="413">
        <v>495.67751702744937</v>
      </c>
      <c r="Q637" s="210"/>
      <c r="R637" s="217"/>
      <c r="S637" s="217"/>
      <c r="T637" s="210"/>
      <c r="U637" s="210"/>
      <c r="V637" s="210"/>
      <c r="W637" s="210"/>
      <c r="X637" s="210"/>
      <c r="Y637" s="210"/>
    </row>
    <row r="638" spans="1:25" s="183" customFormat="1" ht="12.75" customHeight="1">
      <c r="A638" s="409"/>
      <c r="B638" s="288" t="s">
        <v>213</v>
      </c>
      <c r="C638" s="79">
        <v>47</v>
      </c>
      <c r="D638" s="79">
        <v>1979</v>
      </c>
      <c r="E638" s="92">
        <v>107.16</v>
      </c>
      <c r="F638" s="92">
        <v>6.79</v>
      </c>
      <c r="G638" s="92">
        <v>7.6</v>
      </c>
      <c r="H638" s="92">
        <v>92.77</v>
      </c>
      <c r="I638" s="93">
        <v>2975</v>
      </c>
      <c r="J638" s="92">
        <v>90.99255798319327</v>
      </c>
      <c r="K638" s="93">
        <v>2918</v>
      </c>
      <c r="L638" s="94">
        <v>0.03118319327731092</v>
      </c>
      <c r="M638" s="92">
        <v>265.19700000000006</v>
      </c>
      <c r="N638" s="92">
        <v>8.269689307563025</v>
      </c>
      <c r="O638" s="98">
        <v>1870.9915966386552</v>
      </c>
      <c r="P638" s="158">
        <v>496.18135845378157</v>
      </c>
      <c r="Q638" s="1"/>
      <c r="R638" s="164"/>
      <c r="S638" s="164"/>
      <c r="T638" s="1"/>
      <c r="U638" s="1"/>
      <c r="V638" s="1"/>
      <c r="W638" s="1"/>
      <c r="X638" s="1"/>
      <c r="Y638" s="1"/>
    </row>
    <row r="639" spans="1:25" s="183" customFormat="1" ht="12.75" customHeight="1">
      <c r="A639" s="409"/>
      <c r="B639" s="288" t="s">
        <v>669</v>
      </c>
      <c r="C639" s="79">
        <v>15</v>
      </c>
      <c r="D639" s="79">
        <v>1995</v>
      </c>
      <c r="E639" s="98">
        <v>40</v>
      </c>
      <c r="F639" s="98">
        <v>3.9</v>
      </c>
      <c r="G639" s="98">
        <v>2.4</v>
      </c>
      <c r="H639" s="98">
        <v>34.1</v>
      </c>
      <c r="I639" s="99">
        <v>1178</v>
      </c>
      <c r="J639" s="92">
        <v>34.1</v>
      </c>
      <c r="K639" s="99">
        <v>1092</v>
      </c>
      <c r="L639" s="100">
        <v>0.031227106227106227</v>
      </c>
      <c r="M639" s="98">
        <v>153.7</v>
      </c>
      <c r="N639" s="80">
        <v>4.799606227106227</v>
      </c>
      <c r="O639" s="80">
        <v>1873.6263736263736</v>
      </c>
      <c r="P639" s="83">
        <v>287.97637362637363</v>
      </c>
      <c r="Q639" s="6"/>
      <c r="R639" s="164"/>
      <c r="S639" s="164"/>
      <c r="T639" s="1"/>
      <c r="U639" s="1"/>
      <c r="V639" s="1"/>
      <c r="W639" s="1"/>
      <c r="X639" s="1"/>
      <c r="Y639" s="1"/>
    </row>
    <row r="640" spans="1:25" s="183" customFormat="1" ht="24.75" customHeight="1">
      <c r="A640" s="409"/>
      <c r="B640" s="289" t="s">
        <v>501</v>
      </c>
      <c r="C640" s="79">
        <v>9</v>
      </c>
      <c r="D640" s="79" t="s">
        <v>10</v>
      </c>
      <c r="E640" s="98">
        <v>22.7619</v>
      </c>
      <c r="F640" s="80">
        <v>1.479</v>
      </c>
      <c r="G640" s="80">
        <v>1.44</v>
      </c>
      <c r="H640" s="80">
        <v>19.8429</v>
      </c>
      <c r="I640" s="81">
        <v>634.43</v>
      </c>
      <c r="J640" s="80">
        <v>19.8429</v>
      </c>
      <c r="K640" s="81">
        <v>634.43</v>
      </c>
      <c r="L640" s="82">
        <v>0.03127673659820627</v>
      </c>
      <c r="M640" s="80">
        <v>188.9</v>
      </c>
      <c r="N640" s="80">
        <v>5.908175543401164</v>
      </c>
      <c r="O640" s="80">
        <v>1876.604195892376</v>
      </c>
      <c r="P640" s="83">
        <v>354.4905326040698</v>
      </c>
      <c r="Q640" s="1"/>
      <c r="R640" s="164"/>
      <c r="S640" s="164"/>
      <c r="T640" s="1"/>
      <c r="U640" s="1"/>
      <c r="V640" s="1"/>
      <c r="W640" s="1"/>
      <c r="X640" s="1"/>
      <c r="Y640" s="1"/>
    </row>
    <row r="641" spans="1:25" s="183" customFormat="1" ht="12.75" customHeight="1">
      <c r="A641" s="409"/>
      <c r="B641" s="288" t="s">
        <v>738</v>
      </c>
      <c r="C641" s="79">
        <v>30</v>
      </c>
      <c r="D641" s="79">
        <v>1990</v>
      </c>
      <c r="E641" s="98">
        <v>68.578</v>
      </c>
      <c r="F641" s="80">
        <v>2.448</v>
      </c>
      <c r="G641" s="80">
        <v>4.5</v>
      </c>
      <c r="H641" s="80">
        <v>61.57</v>
      </c>
      <c r="I641" s="81">
        <v>1968.4</v>
      </c>
      <c r="J641" s="80">
        <v>61.6</v>
      </c>
      <c r="K641" s="81">
        <v>1968.4</v>
      </c>
      <c r="L641" s="82">
        <v>0.031294</v>
      </c>
      <c r="M641" s="80">
        <v>215.5</v>
      </c>
      <c r="N641" s="80">
        <v>6.74</v>
      </c>
      <c r="O641" s="80">
        <v>1877.64</v>
      </c>
      <c r="P641" s="83">
        <v>404.40000000000003</v>
      </c>
      <c r="Q641" s="6"/>
      <c r="R641" s="164"/>
      <c r="S641" s="164"/>
      <c r="T641" s="1"/>
      <c r="U641" s="1"/>
      <c r="V641" s="1"/>
      <c r="W641" s="1"/>
      <c r="X641" s="1"/>
      <c r="Y641" s="1"/>
    </row>
    <row r="642" spans="1:25" s="183" customFormat="1" ht="12.75" customHeight="1">
      <c r="A642" s="409"/>
      <c r="B642" s="288" t="s">
        <v>710</v>
      </c>
      <c r="C642" s="79">
        <v>8</v>
      </c>
      <c r="D642" s="79">
        <v>1962</v>
      </c>
      <c r="E642" s="98">
        <v>13.94</v>
      </c>
      <c r="F642" s="98">
        <v>1.005</v>
      </c>
      <c r="G642" s="98">
        <v>1.28</v>
      </c>
      <c r="H642" s="98">
        <v>11.655</v>
      </c>
      <c r="I642" s="99">
        <v>372.35</v>
      </c>
      <c r="J642" s="92">
        <v>10.105</v>
      </c>
      <c r="K642" s="99">
        <v>322.84</v>
      </c>
      <c r="L642" s="100">
        <v>0.0313</v>
      </c>
      <c r="M642" s="98">
        <v>265.524</v>
      </c>
      <c r="N642" s="80">
        <v>8.31</v>
      </c>
      <c r="O642" s="80">
        <v>1878</v>
      </c>
      <c r="P642" s="83">
        <v>498.6</v>
      </c>
      <c r="Q642" s="6"/>
      <c r="R642" s="164"/>
      <c r="S642" s="164"/>
      <c r="T642" s="1"/>
      <c r="U642" s="1"/>
      <c r="V642" s="1"/>
      <c r="W642" s="1"/>
      <c r="X642" s="1"/>
      <c r="Y642" s="1"/>
    </row>
    <row r="643" spans="1:25" s="183" customFormat="1" ht="12.75" customHeight="1">
      <c r="A643" s="409"/>
      <c r="B643" s="288" t="s">
        <v>854</v>
      </c>
      <c r="C643" s="79">
        <v>29</v>
      </c>
      <c r="D643" s="79">
        <v>1960</v>
      </c>
      <c r="E643" s="98">
        <v>37.2</v>
      </c>
      <c r="F643" s="98">
        <v>0</v>
      </c>
      <c r="G643" s="98">
        <v>0</v>
      </c>
      <c r="H643" s="98">
        <v>37.2</v>
      </c>
      <c r="I643" s="99">
        <v>1187.67</v>
      </c>
      <c r="J643" s="92">
        <v>37.2</v>
      </c>
      <c r="K643" s="99">
        <v>1187.67</v>
      </c>
      <c r="L643" s="100">
        <v>0.03132183182197075</v>
      </c>
      <c r="M643" s="98">
        <v>257</v>
      </c>
      <c r="N643" s="80">
        <v>8.774184748288668</v>
      </c>
      <c r="O643" s="80">
        <f>L643*60*1000</f>
        <v>1879.309909318245</v>
      </c>
      <c r="P643" s="83">
        <f>N643*60</f>
        <v>526.4510848973201</v>
      </c>
      <c r="Q643" s="1"/>
      <c r="R643" s="164"/>
      <c r="S643" s="164"/>
      <c r="T643" s="1"/>
      <c r="U643" s="1"/>
      <c r="V643" s="1"/>
      <c r="W643" s="1"/>
      <c r="X643" s="1"/>
      <c r="Y643" s="1"/>
    </row>
    <row r="644" spans="1:25" s="183" customFormat="1" ht="12.75" customHeight="1">
      <c r="A644" s="409"/>
      <c r="B644" s="294" t="s">
        <v>620</v>
      </c>
      <c r="C644" s="79">
        <v>8</v>
      </c>
      <c r="D644" s="79">
        <v>1980</v>
      </c>
      <c r="E644" s="80">
        <v>14.5</v>
      </c>
      <c r="F644" s="80">
        <v>0.713</v>
      </c>
      <c r="G644" s="80">
        <v>1.28</v>
      </c>
      <c r="H644" s="80">
        <v>12.507</v>
      </c>
      <c r="I644" s="81">
        <v>398.99</v>
      </c>
      <c r="J644" s="80">
        <v>12.507</v>
      </c>
      <c r="K644" s="81">
        <v>398.99</v>
      </c>
      <c r="L644" s="82">
        <v>0.03135</v>
      </c>
      <c r="M644" s="80">
        <v>207.97</v>
      </c>
      <c r="N644" s="80">
        <v>6.52</v>
      </c>
      <c r="O644" s="80">
        <v>1881.0000000000002</v>
      </c>
      <c r="P644" s="83">
        <v>391.2</v>
      </c>
      <c r="Q644" s="1"/>
      <c r="R644" s="164"/>
      <c r="S644" s="164"/>
      <c r="T644" s="1"/>
      <c r="U644" s="1"/>
      <c r="V644" s="1"/>
      <c r="W644" s="1"/>
      <c r="X644" s="1"/>
      <c r="Y644" s="1"/>
    </row>
    <row r="645" spans="1:25" s="183" customFormat="1" ht="12.75" customHeight="1">
      <c r="A645" s="409"/>
      <c r="B645" s="288" t="s">
        <v>739</v>
      </c>
      <c r="C645" s="79">
        <v>20</v>
      </c>
      <c r="D645" s="79">
        <v>1982</v>
      </c>
      <c r="E645" s="98">
        <v>39.082</v>
      </c>
      <c r="F645" s="80">
        <v>3.085</v>
      </c>
      <c r="G645" s="80">
        <v>3.491</v>
      </c>
      <c r="H645" s="80">
        <v>32.505</v>
      </c>
      <c r="I645" s="81">
        <v>1036.5</v>
      </c>
      <c r="J645" s="80">
        <v>32.5</v>
      </c>
      <c r="K645" s="81">
        <v>1036.5</v>
      </c>
      <c r="L645" s="82">
        <v>0.03135</v>
      </c>
      <c r="M645" s="80">
        <v>215.5</v>
      </c>
      <c r="N645" s="80">
        <v>6.76</v>
      </c>
      <c r="O645" s="80">
        <v>1881.0000000000002</v>
      </c>
      <c r="P645" s="83">
        <v>405.59999999999997</v>
      </c>
      <c r="Q645" s="6"/>
      <c r="R645" s="164"/>
      <c r="S645" s="164"/>
      <c r="T645" s="1"/>
      <c r="U645" s="1"/>
      <c r="V645" s="1"/>
      <c r="W645" s="1"/>
      <c r="X645" s="1"/>
      <c r="Y645" s="1"/>
    </row>
    <row r="646" spans="1:25" s="183" customFormat="1" ht="24" customHeight="1">
      <c r="A646" s="409"/>
      <c r="B646" s="295" t="s">
        <v>355</v>
      </c>
      <c r="C646" s="79">
        <v>25</v>
      </c>
      <c r="D646" s="79" t="s">
        <v>10</v>
      </c>
      <c r="E646" s="80">
        <v>46.24</v>
      </c>
      <c r="F646" s="80">
        <v>2.31</v>
      </c>
      <c r="G646" s="80">
        <v>4.48</v>
      </c>
      <c r="H646" s="80">
        <v>38.14</v>
      </c>
      <c r="I646" s="81">
        <v>1214.16</v>
      </c>
      <c r="J646" s="80">
        <v>38.14</v>
      </c>
      <c r="K646" s="81">
        <v>1214.25</v>
      </c>
      <c r="L646" s="82">
        <v>0.031410335598105826</v>
      </c>
      <c r="M646" s="80">
        <v>225.63</v>
      </c>
      <c r="N646" s="80">
        <v>7.087114021000618</v>
      </c>
      <c r="O646" s="80">
        <v>1884.6201358863498</v>
      </c>
      <c r="P646" s="83">
        <v>425.2268412600371</v>
      </c>
      <c r="Q646" s="1"/>
      <c r="R646" s="164"/>
      <c r="S646" s="164"/>
      <c r="T646" s="1"/>
      <c r="U646" s="1"/>
      <c r="V646" s="1"/>
      <c r="W646" s="1"/>
      <c r="X646" s="1"/>
      <c r="Y646" s="1"/>
    </row>
    <row r="647" spans="1:25" s="183" customFormat="1" ht="12.75" customHeight="1">
      <c r="A647" s="409"/>
      <c r="B647" s="296" t="s">
        <v>695</v>
      </c>
      <c r="C647" s="247">
        <v>12</v>
      </c>
      <c r="D647" s="247" t="s">
        <v>10</v>
      </c>
      <c r="E647" s="248">
        <v>16.619561</v>
      </c>
      <c r="F647" s="248">
        <v>0</v>
      </c>
      <c r="G647" s="248">
        <v>0</v>
      </c>
      <c r="H647" s="248">
        <v>16.619561</v>
      </c>
      <c r="I647" s="249">
        <v>528.57</v>
      </c>
      <c r="J647" s="250">
        <v>16.619561</v>
      </c>
      <c r="K647" s="249">
        <v>528.57</v>
      </c>
      <c r="L647" s="251">
        <v>0.03144249768242617</v>
      </c>
      <c r="M647" s="248">
        <v>291.137</v>
      </c>
      <c r="N647" s="248">
        <v>9.154074447768508</v>
      </c>
      <c r="O647" s="248">
        <v>1886.5498609455701</v>
      </c>
      <c r="P647" s="277">
        <v>549.2444668661105</v>
      </c>
      <c r="Q647" s="210"/>
      <c r="R647" s="217"/>
      <c r="S647" s="217"/>
      <c r="T647" s="210"/>
      <c r="U647" s="210"/>
      <c r="V647" s="210"/>
      <c r="W647" s="210"/>
      <c r="X647" s="210"/>
      <c r="Y647" s="210"/>
    </row>
    <row r="648" spans="1:25" s="183" customFormat="1" ht="12.75" customHeight="1">
      <c r="A648" s="409"/>
      <c r="B648" s="288" t="s">
        <v>907</v>
      </c>
      <c r="C648" s="79">
        <v>51</v>
      </c>
      <c r="D648" s="79">
        <v>1986</v>
      </c>
      <c r="E648" s="98">
        <v>57.09</v>
      </c>
      <c r="F648" s="98">
        <v>3.334985</v>
      </c>
      <c r="G648" s="98">
        <v>5.705</v>
      </c>
      <c r="H648" s="98">
        <v>48.050015</v>
      </c>
      <c r="I648" s="99">
        <v>1527.44</v>
      </c>
      <c r="J648" s="92">
        <v>48.050015</v>
      </c>
      <c r="K648" s="99">
        <v>1527.44</v>
      </c>
      <c r="L648" s="100">
        <v>0.03145787395904258</v>
      </c>
      <c r="M648" s="98">
        <v>250.9</v>
      </c>
      <c r="N648" s="80">
        <v>8.603130828192924</v>
      </c>
      <c r="O648" s="80">
        <f>L648*60*1000</f>
        <v>1887.4724375425546</v>
      </c>
      <c r="P648" s="83">
        <f>N648*60</f>
        <v>516.1878496915755</v>
      </c>
      <c r="Q648" s="1"/>
      <c r="R648" s="164"/>
      <c r="S648" s="164"/>
      <c r="T648" s="1"/>
      <c r="U648" s="1"/>
      <c r="V648" s="1"/>
      <c r="W648" s="1"/>
      <c r="X648" s="1"/>
      <c r="Y648" s="1"/>
    </row>
    <row r="649" spans="1:25" s="183" customFormat="1" ht="12.75" customHeight="1">
      <c r="A649" s="409"/>
      <c r="B649" s="288" t="s">
        <v>80</v>
      </c>
      <c r="C649" s="79">
        <v>4</v>
      </c>
      <c r="D649" s="79">
        <v>1992</v>
      </c>
      <c r="E649" s="80">
        <v>6.5</v>
      </c>
      <c r="F649" s="80">
        <v>0.2397</v>
      </c>
      <c r="G649" s="80">
        <v>0.08930000000000002</v>
      </c>
      <c r="H649" s="80">
        <v>6.171</v>
      </c>
      <c r="I649" s="199"/>
      <c r="J649" s="80">
        <v>6.101</v>
      </c>
      <c r="K649" s="81">
        <v>193.93</v>
      </c>
      <c r="L649" s="82">
        <v>0.03145980508430877</v>
      </c>
      <c r="M649" s="276">
        <v>302.8</v>
      </c>
      <c r="N649" s="80">
        <v>9.526028979528695</v>
      </c>
      <c r="O649" s="80">
        <v>1887.588305058526</v>
      </c>
      <c r="P649" s="83">
        <v>571.5617387717217</v>
      </c>
      <c r="Q649" s="1"/>
      <c r="R649" s="164"/>
      <c r="S649" s="164"/>
      <c r="T649" s="1"/>
      <c r="U649" s="1"/>
      <c r="V649" s="1"/>
      <c r="W649" s="1"/>
      <c r="X649" s="1"/>
      <c r="Y649" s="1"/>
    </row>
    <row r="650" spans="1:25" s="183" customFormat="1" ht="12.75" customHeight="1">
      <c r="A650" s="409"/>
      <c r="B650" s="288" t="s">
        <v>758</v>
      </c>
      <c r="C650" s="79">
        <v>5</v>
      </c>
      <c r="D650" s="79">
        <v>1962</v>
      </c>
      <c r="E650" s="98">
        <v>5.895</v>
      </c>
      <c r="F650" s="98">
        <v>0</v>
      </c>
      <c r="G650" s="98">
        <v>0</v>
      </c>
      <c r="H650" s="98">
        <v>5.895</v>
      </c>
      <c r="I650" s="99">
        <v>187.09</v>
      </c>
      <c r="J650" s="92">
        <v>5.895</v>
      </c>
      <c r="K650" s="99">
        <v>187.09</v>
      </c>
      <c r="L650" s="100">
        <v>0.03150889946015287</v>
      </c>
      <c r="M650" s="98">
        <v>294.191</v>
      </c>
      <c r="N650" s="80">
        <v>9.269634641081831</v>
      </c>
      <c r="O650" s="80">
        <f>L650*60*1000</f>
        <v>1890.533967609172</v>
      </c>
      <c r="P650" s="83">
        <f>N650*60</f>
        <v>556.1780784649098</v>
      </c>
      <c r="Q650" s="1"/>
      <c r="R650" s="164"/>
      <c r="S650" s="164"/>
      <c r="T650" s="1"/>
      <c r="U650" s="1"/>
      <c r="V650" s="1"/>
      <c r="W650" s="1"/>
      <c r="X650" s="1"/>
      <c r="Y650" s="1"/>
    </row>
    <row r="651" spans="1:25" s="183" customFormat="1" ht="12.75" customHeight="1">
      <c r="A651" s="409"/>
      <c r="B651" s="288" t="s">
        <v>283</v>
      </c>
      <c r="C651" s="79">
        <v>49</v>
      </c>
      <c r="D651" s="79">
        <v>1964</v>
      </c>
      <c r="E651" s="98">
        <v>32.895453</v>
      </c>
      <c r="F651" s="98">
        <v>5.666405999999999</v>
      </c>
      <c r="G651" s="98">
        <v>0</v>
      </c>
      <c r="H651" s="98">
        <v>27.229047</v>
      </c>
      <c r="I651" s="99">
        <v>1215.63</v>
      </c>
      <c r="J651" s="92">
        <v>27.229047</v>
      </c>
      <c r="K651" s="99">
        <v>863.98</v>
      </c>
      <c r="L651" s="100">
        <v>0.03151583022755156</v>
      </c>
      <c r="M651" s="98">
        <v>292.774</v>
      </c>
      <c r="N651" s="80">
        <v>9.22701567904118</v>
      </c>
      <c r="O651" s="80">
        <f>L651*60*1000</f>
        <v>1890.9498136530938</v>
      </c>
      <c r="P651" s="83">
        <f>N651*60</f>
        <v>553.6209407424708</v>
      </c>
      <c r="Q651" s="1"/>
      <c r="R651" s="164"/>
      <c r="S651" s="164"/>
      <c r="T651" s="1"/>
      <c r="U651" s="1"/>
      <c r="V651" s="1"/>
      <c r="W651" s="1"/>
      <c r="X651" s="1"/>
      <c r="Y651" s="1"/>
    </row>
    <row r="652" spans="1:25" s="183" customFormat="1" ht="12.75" customHeight="1">
      <c r="A652" s="409"/>
      <c r="B652" s="288" t="s">
        <v>855</v>
      </c>
      <c r="C652" s="79">
        <v>45</v>
      </c>
      <c r="D652" s="79">
        <v>1984</v>
      </c>
      <c r="E652" s="98">
        <v>55.769999999999996</v>
      </c>
      <c r="F652" s="98">
        <v>3.61</v>
      </c>
      <c r="G652" s="98">
        <v>1.05</v>
      </c>
      <c r="H652" s="98">
        <v>51.11</v>
      </c>
      <c r="I652" s="99">
        <v>1621.31</v>
      </c>
      <c r="J652" s="92">
        <v>51.11</v>
      </c>
      <c r="K652" s="99">
        <v>1621.31</v>
      </c>
      <c r="L652" s="100">
        <v>0.031523891174420685</v>
      </c>
      <c r="M652" s="98">
        <v>257</v>
      </c>
      <c r="N652" s="80">
        <v>8.830787634690468</v>
      </c>
      <c r="O652" s="80">
        <f>L652*60*1000</f>
        <v>1891.433470465241</v>
      </c>
      <c r="P652" s="83">
        <f>N652*60</f>
        <v>529.8472580814281</v>
      </c>
      <c r="Q652" s="1"/>
      <c r="R652" s="164"/>
      <c r="S652" s="164"/>
      <c r="T652" s="1"/>
      <c r="U652" s="1"/>
      <c r="V652" s="1"/>
      <c r="W652" s="1"/>
      <c r="X652" s="1"/>
      <c r="Y652" s="1"/>
    </row>
    <row r="653" spans="1:25" s="183" customFormat="1" ht="24" customHeight="1">
      <c r="A653" s="409"/>
      <c r="B653" s="289" t="s">
        <v>590</v>
      </c>
      <c r="C653" s="79">
        <v>22</v>
      </c>
      <c r="D653" s="79" t="s">
        <v>10</v>
      </c>
      <c r="E653" s="98">
        <v>30.599999999999998</v>
      </c>
      <c r="F653" s="98">
        <v>0</v>
      </c>
      <c r="G653" s="98">
        <v>0.2</v>
      </c>
      <c r="H653" s="98">
        <v>30.4</v>
      </c>
      <c r="I653" s="99">
        <v>896.35</v>
      </c>
      <c r="J653" s="80">
        <v>21.1</v>
      </c>
      <c r="K653" s="99">
        <v>669.04</v>
      </c>
      <c r="L653" s="100">
        <v>0.03153772569652039</v>
      </c>
      <c r="M653" s="98">
        <v>186.5</v>
      </c>
      <c r="N653" s="80">
        <v>5.881785842401054</v>
      </c>
      <c r="O653" s="80">
        <v>1892.2635417912234</v>
      </c>
      <c r="P653" s="83">
        <v>352.90715054406314</v>
      </c>
      <c r="Q653" s="1"/>
      <c r="R653" s="164"/>
      <c r="S653" s="164"/>
      <c r="T653" s="1"/>
      <c r="U653" s="1"/>
      <c r="V653" s="1"/>
      <c r="W653" s="1"/>
      <c r="X653" s="1"/>
      <c r="Y653" s="1"/>
    </row>
    <row r="654" spans="1:25" s="183" customFormat="1" ht="12.75" customHeight="1">
      <c r="A654" s="409"/>
      <c r="B654" s="288" t="s">
        <v>856</v>
      </c>
      <c r="C654" s="79">
        <v>5</v>
      </c>
      <c r="D654" s="79">
        <v>1957</v>
      </c>
      <c r="E654" s="98">
        <v>7.569999999999999</v>
      </c>
      <c r="F654" s="98">
        <v>0.27</v>
      </c>
      <c r="G654" s="98">
        <v>0.12</v>
      </c>
      <c r="H654" s="98">
        <v>7.18</v>
      </c>
      <c r="I654" s="99">
        <v>227.58</v>
      </c>
      <c r="J654" s="92">
        <v>7.18</v>
      </c>
      <c r="K654" s="99">
        <v>227.58</v>
      </c>
      <c r="L654" s="100">
        <v>0.03154934528517444</v>
      </c>
      <c r="M654" s="98">
        <v>257</v>
      </c>
      <c r="N654" s="80">
        <v>8.837918094735917</v>
      </c>
      <c r="O654" s="80">
        <f>L654*60*1000</f>
        <v>1892.9607171104662</v>
      </c>
      <c r="P654" s="83">
        <f>N654*60</f>
        <v>530.275085684155</v>
      </c>
      <c r="Q654" s="1"/>
      <c r="R654" s="164"/>
      <c r="S654" s="164"/>
      <c r="T654" s="1"/>
      <c r="U654" s="1"/>
      <c r="V654" s="1"/>
      <c r="W654" s="1"/>
      <c r="X654" s="1"/>
      <c r="Y654" s="1"/>
    </row>
    <row r="655" spans="1:25" s="183" customFormat="1" ht="12.75" customHeight="1">
      <c r="A655" s="409"/>
      <c r="B655" s="288" t="s">
        <v>621</v>
      </c>
      <c r="C655" s="79">
        <v>18</v>
      </c>
      <c r="D655" s="79"/>
      <c r="E655" s="98">
        <v>40.5</v>
      </c>
      <c r="F655" s="98">
        <v>0.866</v>
      </c>
      <c r="G655" s="98">
        <v>2.88</v>
      </c>
      <c r="H655" s="98">
        <v>36.754</v>
      </c>
      <c r="I655" s="99">
        <v>1161.96</v>
      </c>
      <c r="J655" s="98">
        <v>36.754</v>
      </c>
      <c r="K655" s="99">
        <v>1161.96</v>
      </c>
      <c r="L655" s="91">
        <v>0.03163</v>
      </c>
      <c r="M655" s="91">
        <v>207.97</v>
      </c>
      <c r="N655" s="91">
        <v>6.58</v>
      </c>
      <c r="O655" s="98">
        <v>1897.8</v>
      </c>
      <c r="P655" s="95">
        <v>394.8</v>
      </c>
      <c r="Q655" s="1"/>
      <c r="R655" s="164"/>
      <c r="S655" s="164"/>
      <c r="T655" s="1"/>
      <c r="U655" s="1"/>
      <c r="V655" s="1"/>
      <c r="W655" s="1"/>
      <c r="X655" s="1"/>
      <c r="Y655" s="1"/>
    </row>
    <row r="656" spans="1:25" s="183" customFormat="1" ht="22.5" customHeight="1">
      <c r="A656" s="409"/>
      <c r="B656" s="289" t="s">
        <v>470</v>
      </c>
      <c r="C656" s="79">
        <v>12</v>
      </c>
      <c r="D656" s="79" t="s">
        <v>10</v>
      </c>
      <c r="E656" s="98">
        <v>18.034</v>
      </c>
      <c r="F656" s="98">
        <v>0.765</v>
      </c>
      <c r="G656" s="98">
        <v>1.022</v>
      </c>
      <c r="H656" s="98">
        <v>16.247</v>
      </c>
      <c r="I656" s="99">
        <v>513.61</v>
      </c>
      <c r="J656" s="98">
        <v>16.247</v>
      </c>
      <c r="K656" s="99">
        <v>513.61</v>
      </c>
      <c r="L656" s="100">
        <v>0.03163295107182493</v>
      </c>
      <c r="M656" s="98">
        <v>230.86</v>
      </c>
      <c r="N656" s="98">
        <v>7.302846350343646</v>
      </c>
      <c r="O656" s="98">
        <v>1897.9770643094957</v>
      </c>
      <c r="P656" s="95">
        <v>438.1707810206188</v>
      </c>
      <c r="Q656" s="6"/>
      <c r="R656" s="164"/>
      <c r="S656" s="164"/>
      <c r="T656" s="1"/>
      <c r="U656" s="1"/>
      <c r="V656" s="1"/>
      <c r="W656" s="1"/>
      <c r="X656" s="1"/>
      <c r="Y656" s="1"/>
    </row>
    <row r="657" spans="1:25" s="183" customFormat="1" ht="12.75" customHeight="1">
      <c r="A657" s="409"/>
      <c r="B657" s="288" t="s">
        <v>908</v>
      </c>
      <c r="C657" s="79">
        <v>7</v>
      </c>
      <c r="D657" s="79">
        <v>1938</v>
      </c>
      <c r="E657" s="98">
        <v>6.819</v>
      </c>
      <c r="F657" s="98"/>
      <c r="G657" s="98"/>
      <c r="H657" s="98">
        <v>6.819</v>
      </c>
      <c r="I657" s="99">
        <v>215.54</v>
      </c>
      <c r="J657" s="92">
        <v>6.819</v>
      </c>
      <c r="K657" s="99">
        <v>215.54</v>
      </c>
      <c r="L657" s="100">
        <v>0.03163681915189756</v>
      </c>
      <c r="M657" s="98">
        <v>250.9</v>
      </c>
      <c r="N657" s="80">
        <v>8.652068938480097</v>
      </c>
      <c r="O657" s="80">
        <f>L657*60*1000</f>
        <v>1898.2091491138538</v>
      </c>
      <c r="P657" s="83">
        <f>N657*60</f>
        <v>519.1241363088059</v>
      </c>
      <c r="Q657" s="1"/>
      <c r="R657" s="164"/>
      <c r="S657" s="164"/>
      <c r="T657" s="1"/>
      <c r="U657" s="1"/>
      <c r="V657" s="1"/>
      <c r="W657" s="1"/>
      <c r="X657" s="1"/>
      <c r="Y657" s="1"/>
    </row>
    <row r="658" spans="1:19" ht="12.75" customHeight="1">
      <c r="A658" s="409"/>
      <c r="B658" s="288" t="s">
        <v>280</v>
      </c>
      <c r="C658" s="79">
        <v>19</v>
      </c>
      <c r="D658" s="79">
        <v>1980</v>
      </c>
      <c r="E658" s="98">
        <v>34.994817999999995</v>
      </c>
      <c r="F658" s="98">
        <v>1.173</v>
      </c>
      <c r="G658" s="98">
        <v>3.04</v>
      </c>
      <c r="H658" s="98">
        <v>30.781817999999998</v>
      </c>
      <c r="I658" s="99">
        <v>1049.46</v>
      </c>
      <c r="J658" s="92">
        <v>30.781817999999998</v>
      </c>
      <c r="K658" s="99">
        <v>972.23</v>
      </c>
      <c r="L658" s="100">
        <v>0.0316610452259239</v>
      </c>
      <c r="M658" s="98">
        <v>281.438</v>
      </c>
      <c r="N658" s="80">
        <v>8.910621246293571</v>
      </c>
      <c r="O658" s="80">
        <f>L658*60*1000</f>
        <v>1899.6627135554343</v>
      </c>
      <c r="P658" s="83">
        <f>N658*60</f>
        <v>534.6372747776143</v>
      </c>
      <c r="R658" s="164"/>
      <c r="S658" s="164"/>
    </row>
    <row r="659" spans="1:19" ht="12.75">
      <c r="A659" s="409"/>
      <c r="B659" s="288" t="s">
        <v>315</v>
      </c>
      <c r="C659" s="79">
        <v>50</v>
      </c>
      <c r="D659" s="79">
        <v>1973</v>
      </c>
      <c r="E659" s="92">
        <v>87.09</v>
      </c>
      <c r="F659" s="92">
        <v>5.97</v>
      </c>
      <c r="G659" s="92">
        <v>0.5</v>
      </c>
      <c r="H659" s="92">
        <v>80.62</v>
      </c>
      <c r="I659" s="157">
        <v>2545.84</v>
      </c>
      <c r="J659" s="92">
        <v>80.62</v>
      </c>
      <c r="K659" s="157">
        <v>2545.84</v>
      </c>
      <c r="L659" s="94">
        <v>0.03167</v>
      </c>
      <c r="M659" s="92">
        <v>211.5</v>
      </c>
      <c r="N659" s="92">
        <v>6.650699999999999</v>
      </c>
      <c r="O659" s="98">
        <v>1900.1999999999998</v>
      </c>
      <c r="P659" s="158">
        <v>399.042</v>
      </c>
      <c r="R659" s="164"/>
      <c r="S659" s="164"/>
    </row>
    <row r="660" spans="1:19" ht="12.75">
      <c r="A660" s="409"/>
      <c r="B660" s="288" t="s">
        <v>711</v>
      </c>
      <c r="C660" s="79">
        <v>4</v>
      </c>
      <c r="D660" s="79">
        <v>1950</v>
      </c>
      <c r="E660" s="98">
        <v>7.712</v>
      </c>
      <c r="F660" s="98">
        <v>0.95</v>
      </c>
      <c r="G660" s="98">
        <v>0.64</v>
      </c>
      <c r="H660" s="98">
        <v>6.122</v>
      </c>
      <c r="I660" s="99">
        <v>193.31</v>
      </c>
      <c r="J660" s="92">
        <v>6.122</v>
      </c>
      <c r="K660" s="99">
        <v>193.31</v>
      </c>
      <c r="L660" s="100">
        <v>0.03167</v>
      </c>
      <c r="M660" s="98">
        <v>265.524</v>
      </c>
      <c r="N660" s="80">
        <v>8.41</v>
      </c>
      <c r="O660" s="80">
        <v>1900.1999999999998</v>
      </c>
      <c r="P660" s="83">
        <v>504.6</v>
      </c>
      <c r="Q660" s="6"/>
      <c r="R660" s="164"/>
      <c r="S660" s="164"/>
    </row>
    <row r="661" spans="1:19" ht="12.75">
      <c r="A661" s="409"/>
      <c r="B661" s="288" t="s">
        <v>214</v>
      </c>
      <c r="C661" s="79">
        <v>82</v>
      </c>
      <c r="D661" s="79">
        <v>1962</v>
      </c>
      <c r="E661" s="92">
        <v>48.47</v>
      </c>
      <c r="F661" s="92">
        <v>5.74</v>
      </c>
      <c r="G661" s="92"/>
      <c r="H661" s="92">
        <v>42.73</v>
      </c>
      <c r="I661" s="93">
        <v>1349</v>
      </c>
      <c r="J661" s="92">
        <v>40.38602668643439</v>
      </c>
      <c r="K661" s="93">
        <v>1275</v>
      </c>
      <c r="L661" s="94">
        <v>0.031675315048183834</v>
      </c>
      <c r="M661" s="92">
        <v>255.93200000000004</v>
      </c>
      <c r="N661" s="92">
        <v>8.106726730911786</v>
      </c>
      <c r="O661" s="98">
        <v>1900.5189028910302</v>
      </c>
      <c r="P661" s="158">
        <v>486.4036038547072</v>
      </c>
      <c r="R661" s="164"/>
      <c r="S661" s="164"/>
    </row>
    <row r="662" spans="1:19" ht="12.75">
      <c r="A662" s="409"/>
      <c r="B662" s="288" t="s">
        <v>649</v>
      </c>
      <c r="C662" s="79">
        <v>7</v>
      </c>
      <c r="D662" s="79" t="s">
        <v>10</v>
      </c>
      <c r="E662" s="80">
        <v>11.556</v>
      </c>
      <c r="F662" s="80">
        <v>0.663</v>
      </c>
      <c r="G662" s="80">
        <v>1.12</v>
      </c>
      <c r="H662" s="80">
        <v>9.773</v>
      </c>
      <c r="I662" s="80"/>
      <c r="J662" s="80">
        <v>9.773</v>
      </c>
      <c r="K662" s="81">
        <v>308.48</v>
      </c>
      <c r="L662" s="82">
        <v>0.03168</v>
      </c>
      <c r="M662" s="80">
        <v>249.17</v>
      </c>
      <c r="N662" s="80">
        <v>7.89</v>
      </c>
      <c r="O662" s="80">
        <v>1900.8</v>
      </c>
      <c r="P662" s="83">
        <v>473.62233599999996</v>
      </c>
      <c r="Q662" s="6"/>
      <c r="R662" s="164"/>
      <c r="S662" s="164"/>
    </row>
    <row r="663" spans="1:19" ht="12.75">
      <c r="A663" s="409"/>
      <c r="B663" s="288" t="s">
        <v>713</v>
      </c>
      <c r="C663" s="79">
        <v>8</v>
      </c>
      <c r="D663" s="79">
        <v>1936</v>
      </c>
      <c r="E663" s="98">
        <v>7.016</v>
      </c>
      <c r="F663" s="98">
        <v>0.643</v>
      </c>
      <c r="G663" s="98">
        <v>0.272</v>
      </c>
      <c r="H663" s="98">
        <v>6.101</v>
      </c>
      <c r="I663" s="99">
        <v>192.55</v>
      </c>
      <c r="J663" s="92">
        <v>6.101</v>
      </c>
      <c r="K663" s="99">
        <v>192.55</v>
      </c>
      <c r="L663" s="100">
        <v>0.03169</v>
      </c>
      <c r="M663" s="98">
        <v>265.524</v>
      </c>
      <c r="N663" s="80">
        <v>8.41</v>
      </c>
      <c r="O663" s="80">
        <v>1901.4</v>
      </c>
      <c r="P663" s="83">
        <v>504.6</v>
      </c>
      <c r="Q663" s="6"/>
      <c r="R663" s="164"/>
      <c r="S663" s="164"/>
    </row>
    <row r="664" spans="1:19" ht="12.75">
      <c r="A664" s="409"/>
      <c r="B664" s="288" t="s">
        <v>391</v>
      </c>
      <c r="C664" s="79">
        <v>32</v>
      </c>
      <c r="D664" s="79">
        <v>1961</v>
      </c>
      <c r="E664" s="80">
        <v>48.675</v>
      </c>
      <c r="F664" s="80">
        <v>3.632</v>
      </c>
      <c r="G664" s="80">
        <v>0.32</v>
      </c>
      <c r="H664" s="80">
        <v>44.723</v>
      </c>
      <c r="I664" s="81">
        <v>1410.19</v>
      </c>
      <c r="J664" s="80">
        <v>44.72</v>
      </c>
      <c r="K664" s="81">
        <v>1410.19</v>
      </c>
      <c r="L664" s="82">
        <v>0.03171203880328183</v>
      </c>
      <c r="M664" s="80">
        <v>241.98</v>
      </c>
      <c r="N664" s="80">
        <v>7.6736791496181365</v>
      </c>
      <c r="O664" s="80">
        <v>1902.7223281969098</v>
      </c>
      <c r="P664" s="83">
        <v>460.4207489770882</v>
      </c>
      <c r="R664" s="164"/>
      <c r="S664" s="164"/>
    </row>
    <row r="665" spans="1:19" ht="12.75">
      <c r="A665" s="409"/>
      <c r="B665" s="288" t="s">
        <v>759</v>
      </c>
      <c r="C665" s="79">
        <v>15</v>
      </c>
      <c r="D665" s="79">
        <v>1969</v>
      </c>
      <c r="E665" s="98">
        <v>20.368</v>
      </c>
      <c r="F665" s="98">
        <v>0.612</v>
      </c>
      <c r="G665" s="98">
        <v>0.15</v>
      </c>
      <c r="H665" s="98">
        <v>19.606</v>
      </c>
      <c r="I665" s="99">
        <v>617.45</v>
      </c>
      <c r="J665" s="92">
        <v>17.86</v>
      </c>
      <c r="K665" s="99">
        <v>562.44</v>
      </c>
      <c r="L665" s="100">
        <v>0.03175449825759192</v>
      </c>
      <c r="M665" s="98">
        <v>294.191</v>
      </c>
      <c r="N665" s="80">
        <v>9.341887596899223</v>
      </c>
      <c r="O665" s="80">
        <f>L665*60*1000</f>
        <v>1905.269895455515</v>
      </c>
      <c r="P665" s="83">
        <f>N665*60</f>
        <v>560.5132558139534</v>
      </c>
      <c r="R665" s="164"/>
      <c r="S665" s="164"/>
    </row>
    <row r="666" spans="1:19" ht="12.75">
      <c r="A666" s="409"/>
      <c r="B666" s="288" t="s">
        <v>471</v>
      </c>
      <c r="C666" s="79">
        <v>7</v>
      </c>
      <c r="D666" s="79">
        <v>1986</v>
      </c>
      <c r="E666" s="98">
        <v>14.056000000000001</v>
      </c>
      <c r="F666" s="98">
        <v>1.02</v>
      </c>
      <c r="G666" s="98">
        <v>1.12</v>
      </c>
      <c r="H666" s="98">
        <v>11.916</v>
      </c>
      <c r="I666" s="99">
        <v>374.89</v>
      </c>
      <c r="J666" s="98">
        <v>11.916</v>
      </c>
      <c r="K666" s="99">
        <v>374.89</v>
      </c>
      <c r="L666" s="100">
        <v>0.03178532369495052</v>
      </c>
      <c r="M666" s="98">
        <v>230.86</v>
      </c>
      <c r="N666" s="98">
        <v>7.338023398863666</v>
      </c>
      <c r="O666" s="98">
        <v>1907.1194216970312</v>
      </c>
      <c r="P666" s="95">
        <v>440.28140393181997</v>
      </c>
      <c r="Q666" s="6"/>
      <c r="R666" s="164"/>
      <c r="S666" s="164"/>
    </row>
    <row r="667" spans="1:19" ht="11.25" customHeight="1">
      <c r="A667" s="409"/>
      <c r="B667" s="288" t="s">
        <v>712</v>
      </c>
      <c r="C667" s="79">
        <v>9</v>
      </c>
      <c r="D667" s="79">
        <v>1967</v>
      </c>
      <c r="E667" s="98">
        <v>14.12</v>
      </c>
      <c r="F667" s="98">
        <v>0.703</v>
      </c>
      <c r="G667" s="98">
        <v>0.144</v>
      </c>
      <c r="H667" s="98">
        <v>13.274</v>
      </c>
      <c r="I667" s="99">
        <v>416.33</v>
      </c>
      <c r="J667" s="92">
        <v>13.274</v>
      </c>
      <c r="K667" s="99">
        <v>416.33</v>
      </c>
      <c r="L667" s="100">
        <v>0.03188</v>
      </c>
      <c r="M667" s="98">
        <v>265.524</v>
      </c>
      <c r="N667" s="80">
        <v>8.47</v>
      </c>
      <c r="O667" s="80">
        <v>1912.7999999999997</v>
      </c>
      <c r="P667" s="83">
        <v>508.20000000000005</v>
      </c>
      <c r="Q667" s="6"/>
      <c r="R667" s="164"/>
      <c r="S667" s="164"/>
    </row>
    <row r="668" spans="1:19" ht="12.75" customHeight="1">
      <c r="A668" s="409"/>
      <c r="B668" s="288" t="s">
        <v>937</v>
      </c>
      <c r="C668" s="79">
        <v>8</v>
      </c>
      <c r="D668" s="79">
        <v>1987</v>
      </c>
      <c r="E668" s="98">
        <v>16.928</v>
      </c>
      <c r="F668" s="98">
        <v>0.8976</v>
      </c>
      <c r="G668" s="98">
        <v>1.28</v>
      </c>
      <c r="H668" s="98">
        <v>14.7504</v>
      </c>
      <c r="I668" s="99">
        <v>462.29</v>
      </c>
      <c r="J668" s="92">
        <v>14.75</v>
      </c>
      <c r="K668" s="99">
        <v>462.29</v>
      </c>
      <c r="L668" s="100">
        <v>0.03191</v>
      </c>
      <c r="M668" s="98">
        <v>292.447</v>
      </c>
      <c r="N668" s="80">
        <v>9.33</v>
      </c>
      <c r="O668" s="80">
        <f>L668*60*1000</f>
        <v>1914.6000000000001</v>
      </c>
      <c r="P668" s="83">
        <f>N668*60</f>
        <v>559.8</v>
      </c>
      <c r="R668" s="164"/>
      <c r="S668" s="164"/>
    </row>
    <row r="669" spans="1:19" ht="24.75" customHeight="1">
      <c r="A669" s="409"/>
      <c r="B669" s="289" t="s">
        <v>472</v>
      </c>
      <c r="C669" s="79">
        <v>18</v>
      </c>
      <c r="D669" s="79">
        <v>1984</v>
      </c>
      <c r="E669" s="98">
        <v>36.655</v>
      </c>
      <c r="F669" s="98">
        <v>2.805</v>
      </c>
      <c r="G669" s="98">
        <v>2.88</v>
      </c>
      <c r="H669" s="98">
        <v>30.97</v>
      </c>
      <c r="I669" s="99">
        <v>970.36</v>
      </c>
      <c r="J669" s="98">
        <v>30.97</v>
      </c>
      <c r="K669" s="99">
        <v>970.36</v>
      </c>
      <c r="L669" s="100">
        <v>0.03191598994187724</v>
      </c>
      <c r="M669" s="98">
        <v>230.86</v>
      </c>
      <c r="N669" s="98">
        <v>7.368189269961664</v>
      </c>
      <c r="O669" s="98">
        <v>1914.9593965126346</v>
      </c>
      <c r="P669" s="95">
        <v>442.09135619769984</v>
      </c>
      <c r="Q669" s="6"/>
      <c r="R669" s="164"/>
      <c r="S669" s="164"/>
    </row>
    <row r="670" spans="1:19" ht="12.75" customHeight="1">
      <c r="A670" s="409"/>
      <c r="B670" s="297" t="s">
        <v>356</v>
      </c>
      <c r="C670" s="79">
        <v>17</v>
      </c>
      <c r="D670" s="79" t="s">
        <v>10</v>
      </c>
      <c r="E670" s="80">
        <v>23.38</v>
      </c>
      <c r="F670" s="80">
        <v>2.28</v>
      </c>
      <c r="G670" s="80">
        <v>0.8</v>
      </c>
      <c r="H670" s="80">
        <v>20.3</v>
      </c>
      <c r="I670" s="81">
        <v>635.98</v>
      </c>
      <c r="J670" s="80">
        <v>20.3</v>
      </c>
      <c r="K670" s="81">
        <v>635.98</v>
      </c>
      <c r="L670" s="82">
        <v>0.0319192427434825</v>
      </c>
      <c r="M670" s="80">
        <v>225.63</v>
      </c>
      <c r="N670" s="80">
        <v>7.201938740211956</v>
      </c>
      <c r="O670" s="80">
        <v>1915.1545646089498</v>
      </c>
      <c r="P670" s="83">
        <v>432.11632441271735</v>
      </c>
      <c r="R670" s="164"/>
      <c r="S670" s="164"/>
    </row>
    <row r="671" spans="1:19" ht="12.75" customHeight="1">
      <c r="A671" s="409"/>
      <c r="B671" s="288" t="s">
        <v>852</v>
      </c>
      <c r="C671" s="79">
        <v>68</v>
      </c>
      <c r="D671" s="79">
        <v>1970</v>
      </c>
      <c r="E671" s="98">
        <v>96.5</v>
      </c>
      <c r="F671" s="98">
        <v>0</v>
      </c>
      <c r="G671" s="98">
        <v>0</v>
      </c>
      <c r="H671" s="98">
        <v>96.5</v>
      </c>
      <c r="I671" s="99">
        <v>3022.05</v>
      </c>
      <c r="J671" s="92">
        <v>96.5</v>
      </c>
      <c r="K671" s="99">
        <v>3022.05</v>
      </c>
      <c r="L671" s="100">
        <v>0.03193196671133833</v>
      </c>
      <c r="M671" s="98">
        <v>257</v>
      </c>
      <c r="N671" s="80">
        <v>8.945101834847208</v>
      </c>
      <c r="O671" s="80">
        <f>L671*60*1000</f>
        <v>1915.9180026802997</v>
      </c>
      <c r="P671" s="83">
        <f>N671*60</f>
        <v>536.7061100908325</v>
      </c>
      <c r="R671" s="164"/>
      <c r="S671" s="164"/>
    </row>
    <row r="672" spans="1:19" ht="12.75" customHeight="1">
      <c r="A672" s="409"/>
      <c r="B672" s="288" t="s">
        <v>938</v>
      </c>
      <c r="C672" s="79">
        <v>33</v>
      </c>
      <c r="D672" s="79"/>
      <c r="E672" s="98">
        <v>75.014</v>
      </c>
      <c r="F672" s="98">
        <v>4.058376</v>
      </c>
      <c r="G672" s="98">
        <v>5.28</v>
      </c>
      <c r="H672" s="98">
        <v>65.675624</v>
      </c>
      <c r="I672" s="99">
        <v>2056.19</v>
      </c>
      <c r="J672" s="92">
        <v>65.68</v>
      </c>
      <c r="K672" s="99">
        <v>2056.19</v>
      </c>
      <c r="L672" s="100">
        <v>0.03194</v>
      </c>
      <c r="M672" s="98">
        <v>292.447</v>
      </c>
      <c r="N672" s="80">
        <v>9.34</v>
      </c>
      <c r="O672" s="80">
        <f>L672*60*1000</f>
        <v>1916.4</v>
      </c>
      <c r="P672" s="83">
        <f>N672*60</f>
        <v>560.4</v>
      </c>
      <c r="R672" s="164"/>
      <c r="S672" s="164"/>
    </row>
    <row r="673" spans="1:19" ht="12.75" customHeight="1">
      <c r="A673" s="409"/>
      <c r="B673" s="288" t="s">
        <v>939</v>
      </c>
      <c r="C673" s="79">
        <v>8</v>
      </c>
      <c r="D673" s="79"/>
      <c r="E673" s="98">
        <v>11.491</v>
      </c>
      <c r="F673" s="92" t="s">
        <v>286</v>
      </c>
      <c r="G673" s="92" t="s">
        <v>286</v>
      </c>
      <c r="H673" s="98">
        <v>11.491</v>
      </c>
      <c r="I673" s="99">
        <v>359.66</v>
      </c>
      <c r="J673" s="92">
        <v>11.49</v>
      </c>
      <c r="K673" s="99">
        <v>359.66</v>
      </c>
      <c r="L673" s="100">
        <v>0.03195</v>
      </c>
      <c r="M673" s="98">
        <v>274.135</v>
      </c>
      <c r="N673" s="80">
        <v>8.76</v>
      </c>
      <c r="O673" s="80">
        <f>L673*60*1000</f>
        <v>1917</v>
      </c>
      <c r="P673" s="83">
        <f>N673*60</f>
        <v>525.6</v>
      </c>
      <c r="R673" s="164"/>
      <c r="S673" s="164"/>
    </row>
    <row r="674" spans="1:19" ht="12.75" customHeight="1">
      <c r="A674" s="409"/>
      <c r="B674" s="288" t="s">
        <v>940</v>
      </c>
      <c r="C674" s="79">
        <v>20</v>
      </c>
      <c r="D674" s="79">
        <v>1991</v>
      </c>
      <c r="E674" s="98">
        <v>43.936</v>
      </c>
      <c r="F674" s="92">
        <v>2.40975</v>
      </c>
      <c r="G674" s="92">
        <v>3.36</v>
      </c>
      <c r="H674" s="98">
        <v>38.16625</v>
      </c>
      <c r="I674" s="99">
        <v>1191.82</v>
      </c>
      <c r="J674" s="92">
        <v>36.06</v>
      </c>
      <c r="K674" s="99">
        <v>1126.05</v>
      </c>
      <c r="L674" s="100">
        <v>0.03202</v>
      </c>
      <c r="M674" s="98">
        <v>292.447</v>
      </c>
      <c r="N674" s="80">
        <v>9.37</v>
      </c>
      <c r="O674" s="80">
        <f>L674*60*1000</f>
        <v>1921.2</v>
      </c>
      <c r="P674" s="83">
        <f>N674*60</f>
        <v>562.1999999999999</v>
      </c>
      <c r="R674" s="164"/>
      <c r="S674" s="164"/>
    </row>
    <row r="675" spans="1:19" ht="12.75" customHeight="1">
      <c r="A675" s="409"/>
      <c r="B675" s="288" t="s">
        <v>502</v>
      </c>
      <c r="C675" s="79">
        <v>4</v>
      </c>
      <c r="D675" s="79" t="s">
        <v>10</v>
      </c>
      <c r="E675" s="98">
        <v>3.765</v>
      </c>
      <c r="F675" s="80">
        <v>0.0553</v>
      </c>
      <c r="G675" s="80">
        <v>0.32</v>
      </c>
      <c r="H675" s="80">
        <v>3.3897</v>
      </c>
      <c r="I675" s="81">
        <v>105.63</v>
      </c>
      <c r="J675" s="80">
        <v>3.3897</v>
      </c>
      <c r="K675" s="81">
        <v>105.63</v>
      </c>
      <c r="L675" s="82">
        <v>0.03209031525134905</v>
      </c>
      <c r="M675" s="80">
        <v>185.5</v>
      </c>
      <c r="N675" s="80">
        <v>5.952753479125248</v>
      </c>
      <c r="O675" s="80">
        <v>1925.4189150809427</v>
      </c>
      <c r="P675" s="83">
        <v>357.1652087475149</v>
      </c>
      <c r="R675" s="164"/>
      <c r="S675" s="164"/>
    </row>
    <row r="676" spans="1:25" ht="12.75" customHeight="1">
      <c r="A676" s="409"/>
      <c r="B676" s="298" t="s">
        <v>52</v>
      </c>
      <c r="C676" s="136"/>
      <c r="D676" s="136"/>
      <c r="E676" s="137">
        <v>10.548</v>
      </c>
      <c r="F676" s="137">
        <v>0</v>
      </c>
      <c r="G676" s="137">
        <v>0</v>
      </c>
      <c r="H676" s="137">
        <v>10.548</v>
      </c>
      <c r="I676" s="138"/>
      <c r="J676" s="137">
        <v>10.548</v>
      </c>
      <c r="K676" s="138">
        <v>328.45</v>
      </c>
      <c r="L676" s="139">
        <v>0.03211447708935911</v>
      </c>
      <c r="M676" s="137">
        <v>245.8</v>
      </c>
      <c r="N676" s="137">
        <v>7.893738468564471</v>
      </c>
      <c r="O676" s="197">
        <v>1926.8686253615467</v>
      </c>
      <c r="P676" s="140">
        <v>473.62430811386827</v>
      </c>
      <c r="Q676" s="184"/>
      <c r="R676" s="164"/>
      <c r="S676" s="164"/>
      <c r="T676" s="183"/>
      <c r="U676" s="183"/>
      <c r="V676" s="183"/>
      <c r="W676" s="183"/>
      <c r="X676" s="183"/>
      <c r="Y676" s="183"/>
    </row>
    <row r="677" spans="1:19" ht="12.75">
      <c r="A677" s="409"/>
      <c r="B677" s="288" t="s">
        <v>58</v>
      </c>
      <c r="C677" s="79">
        <v>20</v>
      </c>
      <c r="D677" s="79" t="s">
        <v>10</v>
      </c>
      <c r="E677" s="80">
        <v>38.665</v>
      </c>
      <c r="F677" s="80">
        <v>1.334</v>
      </c>
      <c r="G677" s="80">
        <v>3.2</v>
      </c>
      <c r="H677" s="80">
        <v>34.131</v>
      </c>
      <c r="I677" s="80"/>
      <c r="J677" s="80">
        <v>34.131</v>
      </c>
      <c r="K677" s="81">
        <v>1061.52</v>
      </c>
      <c r="L677" s="82">
        <v>0.03215</v>
      </c>
      <c r="M677" s="80">
        <v>249.17</v>
      </c>
      <c r="N677" s="80">
        <v>8.01</v>
      </c>
      <c r="O677" s="80">
        <v>1929</v>
      </c>
      <c r="P677" s="83">
        <v>480.64893</v>
      </c>
      <c r="Q677" s="6"/>
      <c r="R677" s="164"/>
      <c r="S677" s="164"/>
    </row>
    <row r="678" spans="1:19" ht="12.75">
      <c r="A678" s="409"/>
      <c r="B678" s="288" t="s">
        <v>857</v>
      </c>
      <c r="C678" s="79">
        <v>6</v>
      </c>
      <c r="D678" s="79">
        <v>1923</v>
      </c>
      <c r="E678" s="98">
        <v>6.7</v>
      </c>
      <c r="F678" s="98">
        <v>0</v>
      </c>
      <c r="G678" s="98">
        <v>0</v>
      </c>
      <c r="H678" s="98">
        <v>6.7</v>
      </c>
      <c r="I678" s="99">
        <v>208.38</v>
      </c>
      <c r="J678" s="92">
        <v>6.7</v>
      </c>
      <c r="K678" s="99">
        <v>208.38</v>
      </c>
      <c r="L678" s="100">
        <v>0.03215279777329878</v>
      </c>
      <c r="M678" s="98">
        <v>257</v>
      </c>
      <c r="N678" s="80">
        <v>9.006963240234189</v>
      </c>
      <c r="O678" s="80">
        <f>L678*60*1000</f>
        <v>1929.1678663979271</v>
      </c>
      <c r="P678" s="83">
        <f>N678*60</f>
        <v>540.4177944140513</v>
      </c>
      <c r="R678" s="164"/>
      <c r="S678" s="164"/>
    </row>
    <row r="679" spans="1:19" ht="12.75">
      <c r="A679" s="409"/>
      <c r="B679" s="288" t="s">
        <v>622</v>
      </c>
      <c r="C679" s="79">
        <v>12</v>
      </c>
      <c r="D679" s="79">
        <v>1961</v>
      </c>
      <c r="E679" s="98">
        <v>19.3</v>
      </c>
      <c r="F679" s="98">
        <v>0.935</v>
      </c>
      <c r="G679" s="98">
        <v>1.76</v>
      </c>
      <c r="H679" s="98">
        <v>16.605</v>
      </c>
      <c r="I679" s="99">
        <v>516.28</v>
      </c>
      <c r="J679" s="98">
        <v>15.036729600000001</v>
      </c>
      <c r="K679" s="99">
        <v>467.56</v>
      </c>
      <c r="L679" s="91">
        <v>0.03216</v>
      </c>
      <c r="M679" s="91">
        <v>207.97</v>
      </c>
      <c r="N679" s="91">
        <v>6.69</v>
      </c>
      <c r="O679" s="98">
        <v>1929.6</v>
      </c>
      <c r="P679" s="95">
        <v>401.40000000000003</v>
      </c>
      <c r="R679" s="164"/>
      <c r="S679" s="164"/>
    </row>
    <row r="680" spans="1:19" ht="12.75">
      <c r="A680" s="409"/>
      <c r="B680" s="288" t="s">
        <v>941</v>
      </c>
      <c r="C680" s="79">
        <v>8</v>
      </c>
      <c r="D680" s="79">
        <v>1980</v>
      </c>
      <c r="E680" s="98">
        <v>22.385</v>
      </c>
      <c r="F680" s="92">
        <v>0.918</v>
      </c>
      <c r="G680" s="92">
        <v>1.28</v>
      </c>
      <c r="H680" s="98">
        <v>20.187</v>
      </c>
      <c r="I680" s="99">
        <v>627.78</v>
      </c>
      <c r="J680" s="92">
        <v>20.19</v>
      </c>
      <c r="K680" s="99">
        <v>627.78</v>
      </c>
      <c r="L680" s="100">
        <v>0.03216</v>
      </c>
      <c r="M680" s="98">
        <v>274.135</v>
      </c>
      <c r="N680" s="80">
        <v>8.82</v>
      </c>
      <c r="O680" s="80">
        <f>L680*60*1000</f>
        <v>1929.6</v>
      </c>
      <c r="P680" s="83">
        <f>N680*60</f>
        <v>529.2</v>
      </c>
      <c r="R680" s="164"/>
      <c r="S680" s="164"/>
    </row>
    <row r="681" spans="1:19" ht="13.5" thickBot="1">
      <c r="A681" s="410"/>
      <c r="B681" s="290" t="s">
        <v>439</v>
      </c>
      <c r="C681" s="85">
        <v>102</v>
      </c>
      <c r="D681" s="85" t="s">
        <v>56</v>
      </c>
      <c r="E681" s="96">
        <v>106.59</v>
      </c>
      <c r="F681" s="96">
        <v>1.63</v>
      </c>
      <c r="G681" s="96">
        <v>0.84</v>
      </c>
      <c r="H681" s="96">
        <v>104.12</v>
      </c>
      <c r="I681" s="160">
        <v>3232</v>
      </c>
      <c r="J681" s="96">
        <v>104.12</v>
      </c>
      <c r="K681" s="160">
        <v>3232</v>
      </c>
      <c r="L681" s="97">
        <v>0.0322</v>
      </c>
      <c r="M681" s="96">
        <v>200.3</v>
      </c>
      <c r="N681" s="96">
        <v>6.45</v>
      </c>
      <c r="O681" s="96">
        <v>1932</v>
      </c>
      <c r="P681" s="159">
        <v>387</v>
      </c>
      <c r="R681" s="164"/>
      <c r="S681" s="164"/>
    </row>
    <row r="682" spans="1:19" ht="12.75">
      <c r="A682" s="405" t="s">
        <v>30</v>
      </c>
      <c r="B682" s="287" t="s">
        <v>81</v>
      </c>
      <c r="C682" s="74">
        <v>3</v>
      </c>
      <c r="D682" s="74">
        <v>1992</v>
      </c>
      <c r="E682" s="75">
        <v>5.12</v>
      </c>
      <c r="F682" s="75">
        <v>0.153</v>
      </c>
      <c r="G682" s="75">
        <v>0.48</v>
      </c>
      <c r="H682" s="75">
        <v>4.487</v>
      </c>
      <c r="I682" s="271"/>
      <c r="J682" s="75">
        <v>4.487</v>
      </c>
      <c r="K682" s="76">
        <v>139.3</v>
      </c>
      <c r="L682" s="77">
        <v>0.032211055276381906</v>
      </c>
      <c r="M682" s="198">
        <v>302.8</v>
      </c>
      <c r="N682" s="75">
        <v>9.753507537688442</v>
      </c>
      <c r="O682" s="75">
        <v>1932.6633165829144</v>
      </c>
      <c r="P682" s="78">
        <v>585.2104522613065</v>
      </c>
      <c r="R682" s="164"/>
      <c r="S682" s="164"/>
    </row>
    <row r="683" spans="1:19" ht="12.75">
      <c r="A683" s="406"/>
      <c r="B683" s="288" t="s">
        <v>259</v>
      </c>
      <c r="C683" s="79">
        <v>5</v>
      </c>
      <c r="D683" s="79">
        <v>1924</v>
      </c>
      <c r="E683" s="98">
        <v>8.133700000000001</v>
      </c>
      <c r="F683" s="98">
        <v>0.204</v>
      </c>
      <c r="G683" s="98">
        <v>0</v>
      </c>
      <c r="H683" s="98">
        <v>7.9297</v>
      </c>
      <c r="I683" s="99">
        <v>245.91</v>
      </c>
      <c r="J683" s="92">
        <v>7.9297</v>
      </c>
      <c r="K683" s="99">
        <v>245.91</v>
      </c>
      <c r="L683" s="100">
        <v>0.03224635029075678</v>
      </c>
      <c r="M683" s="98">
        <v>274.2</v>
      </c>
      <c r="N683" s="80">
        <v>9.637724682200806</v>
      </c>
      <c r="O683" s="80">
        <f>L683*60*1000</f>
        <v>1934.7810174454069</v>
      </c>
      <c r="P683" s="83">
        <f>N683*60</f>
        <v>578.2634809320484</v>
      </c>
      <c r="R683" s="164"/>
      <c r="S683" s="164"/>
    </row>
    <row r="684" spans="1:19" ht="12.75">
      <c r="A684" s="406"/>
      <c r="B684" s="288" t="s">
        <v>282</v>
      </c>
      <c r="C684" s="79">
        <v>14</v>
      </c>
      <c r="D684" s="79">
        <v>1968</v>
      </c>
      <c r="E684" s="98">
        <v>16.631572000000002</v>
      </c>
      <c r="F684" s="98">
        <v>0</v>
      </c>
      <c r="G684" s="98">
        <v>0</v>
      </c>
      <c r="H684" s="98">
        <v>16.631572000000002</v>
      </c>
      <c r="I684" s="99">
        <v>1020.08</v>
      </c>
      <c r="J684" s="92">
        <v>16.631572000000002</v>
      </c>
      <c r="K684" s="99">
        <v>514.91</v>
      </c>
      <c r="L684" s="100">
        <v>0.03229995921617371</v>
      </c>
      <c r="M684" s="98">
        <v>281.438</v>
      </c>
      <c r="N684" s="80">
        <v>9.090435921881495</v>
      </c>
      <c r="O684" s="80">
        <f>L684*60*1000</f>
        <v>1937.9975529704225</v>
      </c>
      <c r="P684" s="83">
        <f>N684*60</f>
        <v>545.4261553128897</v>
      </c>
      <c r="R684" s="164"/>
      <c r="S684" s="164"/>
    </row>
    <row r="685" spans="1:19" ht="12.75" customHeight="1">
      <c r="A685" s="406"/>
      <c r="B685" s="288" t="s">
        <v>623</v>
      </c>
      <c r="C685" s="79">
        <v>3</v>
      </c>
      <c r="D685" s="79">
        <v>1951</v>
      </c>
      <c r="E685" s="98">
        <v>4.485</v>
      </c>
      <c r="F685" s="98"/>
      <c r="G685" s="98"/>
      <c r="H685" s="98">
        <v>4.485</v>
      </c>
      <c r="I685" s="99">
        <v>138.77</v>
      </c>
      <c r="J685" s="98">
        <v>4.485</v>
      </c>
      <c r="K685" s="99">
        <v>138.77</v>
      </c>
      <c r="L685" s="91">
        <v>0.03232</v>
      </c>
      <c r="M685" s="91">
        <v>207.97</v>
      </c>
      <c r="N685" s="91">
        <v>6.72</v>
      </c>
      <c r="O685" s="98">
        <v>1939.2</v>
      </c>
      <c r="P685" s="95">
        <v>403.2</v>
      </c>
      <c r="R685" s="164"/>
      <c r="S685" s="164"/>
    </row>
    <row r="686" spans="1:19" ht="12.75">
      <c r="A686" s="406"/>
      <c r="B686" s="288" t="s">
        <v>831</v>
      </c>
      <c r="C686" s="79">
        <v>18</v>
      </c>
      <c r="D686" s="79">
        <v>1967</v>
      </c>
      <c r="E686" s="98">
        <v>21.200999</v>
      </c>
      <c r="F686" s="98">
        <v>1.887</v>
      </c>
      <c r="G686" s="98">
        <v>0</v>
      </c>
      <c r="H686" s="98">
        <v>19.313999</v>
      </c>
      <c r="I686" s="99">
        <v>597.08</v>
      </c>
      <c r="J686" s="92">
        <v>19.313999</v>
      </c>
      <c r="K686" s="99">
        <v>597.08</v>
      </c>
      <c r="L686" s="100">
        <v>0.032347</v>
      </c>
      <c r="M686" s="98">
        <v>234.5</v>
      </c>
      <c r="N686" s="80">
        <v>7.5853715</v>
      </c>
      <c r="O686" s="80">
        <f>L686*60*1000</f>
        <v>1940.82</v>
      </c>
      <c r="P686" s="83">
        <f>N686*60</f>
        <v>455.12229</v>
      </c>
      <c r="R686" s="164"/>
      <c r="S686" s="164"/>
    </row>
    <row r="687" spans="1:19" ht="12.75">
      <c r="A687" s="406"/>
      <c r="B687" s="288" t="s">
        <v>760</v>
      </c>
      <c r="C687" s="79">
        <v>9</v>
      </c>
      <c r="D687" s="79">
        <v>1925</v>
      </c>
      <c r="E687" s="98">
        <v>12.984</v>
      </c>
      <c r="F687" s="98">
        <v>0.408</v>
      </c>
      <c r="G687" s="98">
        <v>1.6</v>
      </c>
      <c r="H687" s="98">
        <v>10.976</v>
      </c>
      <c r="I687" s="99">
        <v>392.63</v>
      </c>
      <c r="J687" s="92">
        <v>10.57</v>
      </c>
      <c r="K687" s="99">
        <v>326.76</v>
      </c>
      <c r="L687" s="100">
        <v>0.03234790059982862</v>
      </c>
      <c r="M687" s="98">
        <v>294.191</v>
      </c>
      <c r="N687" s="80">
        <v>9.516461225364182</v>
      </c>
      <c r="O687" s="80">
        <f>L687*60*1000</f>
        <v>1940.8740359897174</v>
      </c>
      <c r="P687" s="83">
        <f>N687*60</f>
        <v>570.9876735218509</v>
      </c>
      <c r="R687" s="164"/>
      <c r="S687" s="164"/>
    </row>
    <row r="688" spans="1:19" ht="12.75">
      <c r="A688" s="406"/>
      <c r="B688" s="288" t="s">
        <v>624</v>
      </c>
      <c r="C688" s="79">
        <v>10</v>
      </c>
      <c r="D688" s="79">
        <v>1945</v>
      </c>
      <c r="E688" s="98">
        <v>10</v>
      </c>
      <c r="F688" s="98">
        <v>1.697</v>
      </c>
      <c r="G688" s="98"/>
      <c r="H688" s="98">
        <v>8.303</v>
      </c>
      <c r="I688" s="99">
        <v>256.65</v>
      </c>
      <c r="J688" s="98">
        <v>8.303</v>
      </c>
      <c r="K688" s="99">
        <v>256.65</v>
      </c>
      <c r="L688" s="91">
        <v>0.03235</v>
      </c>
      <c r="M688" s="91">
        <v>207.97</v>
      </c>
      <c r="N688" s="91">
        <v>6.73</v>
      </c>
      <c r="O688" s="98">
        <v>1940.9999999999998</v>
      </c>
      <c r="P688" s="95">
        <v>403.8</v>
      </c>
      <c r="R688" s="164"/>
      <c r="S688" s="164"/>
    </row>
    <row r="689" spans="1:19" ht="12.75">
      <c r="A689" s="406"/>
      <c r="B689" s="288" t="s">
        <v>942</v>
      </c>
      <c r="C689" s="79">
        <v>12</v>
      </c>
      <c r="D689" s="79">
        <v>1964</v>
      </c>
      <c r="E689" s="98">
        <v>17.1172</v>
      </c>
      <c r="F689" s="92" t="s">
        <v>286</v>
      </c>
      <c r="G689" s="92" t="s">
        <v>286</v>
      </c>
      <c r="H689" s="98">
        <v>17.1172</v>
      </c>
      <c r="I689" s="99">
        <v>528.85</v>
      </c>
      <c r="J689" s="92">
        <v>17.12</v>
      </c>
      <c r="K689" s="99">
        <v>528.85</v>
      </c>
      <c r="L689" s="100">
        <v>0.03237</v>
      </c>
      <c r="M689" s="98">
        <v>274.135</v>
      </c>
      <c r="N689" s="80">
        <v>8.87</v>
      </c>
      <c r="O689" s="80">
        <f>L689*60*1000</f>
        <v>1942.2</v>
      </c>
      <c r="P689" s="83">
        <f>N689*60</f>
        <v>532.1999999999999</v>
      </c>
      <c r="R689" s="164"/>
      <c r="S689" s="164"/>
    </row>
    <row r="690" spans="1:19" ht="12.75">
      <c r="A690" s="406"/>
      <c r="B690" s="288" t="s">
        <v>503</v>
      </c>
      <c r="C690" s="79">
        <v>24</v>
      </c>
      <c r="D690" s="79" t="s">
        <v>10</v>
      </c>
      <c r="E690" s="98">
        <v>35.1399</v>
      </c>
      <c r="F690" s="80">
        <v>1.9355</v>
      </c>
      <c r="G690" s="80">
        <v>3.84</v>
      </c>
      <c r="H690" s="80">
        <v>29.3644</v>
      </c>
      <c r="I690" s="81">
        <v>906.24</v>
      </c>
      <c r="J690" s="80">
        <v>29.3644</v>
      </c>
      <c r="K690" s="81">
        <v>906.24</v>
      </c>
      <c r="L690" s="82">
        <v>0.0324024540960452</v>
      </c>
      <c r="M690" s="80">
        <v>188.9</v>
      </c>
      <c r="N690" s="80">
        <v>6.120823578742938</v>
      </c>
      <c r="O690" s="80">
        <v>1944.147245762712</v>
      </c>
      <c r="P690" s="83">
        <v>367.24941472457624</v>
      </c>
      <c r="R690" s="164"/>
      <c r="S690" s="164"/>
    </row>
    <row r="691" spans="1:19" ht="12.75">
      <c r="A691" s="406"/>
      <c r="B691" s="288" t="s">
        <v>858</v>
      </c>
      <c r="C691" s="79">
        <v>7</v>
      </c>
      <c r="D691" s="79">
        <v>1942</v>
      </c>
      <c r="E691" s="98">
        <v>9.1</v>
      </c>
      <c r="F691" s="98">
        <v>0</v>
      </c>
      <c r="G691" s="98">
        <v>0</v>
      </c>
      <c r="H691" s="98">
        <v>9.1</v>
      </c>
      <c r="I691" s="99">
        <v>280.84</v>
      </c>
      <c r="J691" s="92">
        <v>9.1</v>
      </c>
      <c r="K691" s="99">
        <v>280.84</v>
      </c>
      <c r="L691" s="100">
        <v>0.032402791625124626</v>
      </c>
      <c r="M691" s="98">
        <v>257</v>
      </c>
      <c r="N691" s="80">
        <v>9.076994017946161</v>
      </c>
      <c r="O691" s="80">
        <f>L691*60*1000</f>
        <v>1944.1674975074777</v>
      </c>
      <c r="P691" s="83">
        <f>N691*60</f>
        <v>544.6196410767697</v>
      </c>
      <c r="R691" s="164"/>
      <c r="S691" s="164"/>
    </row>
    <row r="692" spans="1:19" ht="12.75">
      <c r="A692" s="406"/>
      <c r="B692" s="297" t="s">
        <v>357</v>
      </c>
      <c r="C692" s="79">
        <v>5</v>
      </c>
      <c r="D692" s="84" t="s">
        <v>10</v>
      </c>
      <c r="E692" s="80">
        <v>21.19</v>
      </c>
      <c r="F692" s="80">
        <v>0.94</v>
      </c>
      <c r="G692" s="80">
        <v>0.81</v>
      </c>
      <c r="H692" s="80">
        <v>19.44118</v>
      </c>
      <c r="I692" s="81">
        <v>654.51</v>
      </c>
      <c r="J692" s="80">
        <v>16.06</v>
      </c>
      <c r="K692" s="81">
        <v>495.61</v>
      </c>
      <c r="L692" s="82">
        <v>0.032404511611952944</v>
      </c>
      <c r="M692" s="80">
        <v>225.63</v>
      </c>
      <c r="N692" s="80">
        <v>7.311429955004942</v>
      </c>
      <c r="O692" s="80">
        <v>1944.2706967171766</v>
      </c>
      <c r="P692" s="83">
        <v>438.68579730029654</v>
      </c>
      <c r="R692" s="164"/>
      <c r="S692" s="164"/>
    </row>
    <row r="693" spans="1:19" ht="12.75">
      <c r="A693" s="406"/>
      <c r="B693" s="288" t="s">
        <v>943</v>
      </c>
      <c r="C693" s="79">
        <v>51</v>
      </c>
      <c r="D693" s="79">
        <v>1986</v>
      </c>
      <c r="E693" s="98">
        <v>70.727</v>
      </c>
      <c r="F693" s="92">
        <v>4.2126</v>
      </c>
      <c r="G693" s="92">
        <v>6.79</v>
      </c>
      <c r="H693" s="98">
        <v>59.7244</v>
      </c>
      <c r="I693" s="99">
        <v>1842.82</v>
      </c>
      <c r="J693" s="92">
        <v>59.72</v>
      </c>
      <c r="K693" s="99">
        <v>1842.52</v>
      </c>
      <c r="L693" s="100">
        <v>0.03241</v>
      </c>
      <c r="M693" s="98">
        <v>274.135</v>
      </c>
      <c r="N693" s="80">
        <v>8.88</v>
      </c>
      <c r="O693" s="80">
        <f>L693*60*1000</f>
        <v>1944.6000000000001</v>
      </c>
      <c r="P693" s="83">
        <f>N693*60</f>
        <v>532.8000000000001</v>
      </c>
      <c r="R693" s="164"/>
      <c r="S693" s="164"/>
    </row>
    <row r="694" spans="1:19" ht="12.75" customHeight="1">
      <c r="A694" s="406"/>
      <c r="B694" s="288" t="s">
        <v>859</v>
      </c>
      <c r="C694" s="79">
        <v>30</v>
      </c>
      <c r="D694" s="79">
        <v>1962</v>
      </c>
      <c r="E694" s="98">
        <v>43</v>
      </c>
      <c r="F694" s="98">
        <v>0</v>
      </c>
      <c r="G694" s="98">
        <v>0</v>
      </c>
      <c r="H694" s="98">
        <v>43</v>
      </c>
      <c r="I694" s="99">
        <v>1326.36</v>
      </c>
      <c r="J694" s="92">
        <v>43</v>
      </c>
      <c r="K694" s="99">
        <v>1326.36</v>
      </c>
      <c r="L694" s="100">
        <v>0.032419554268825965</v>
      </c>
      <c r="M694" s="98">
        <v>257</v>
      </c>
      <c r="N694" s="80">
        <v>9.081689737326217</v>
      </c>
      <c r="O694" s="80">
        <f>L694*60*1000</f>
        <v>1945.1732561295578</v>
      </c>
      <c r="P694" s="83">
        <f>N694*60</f>
        <v>544.901384239573</v>
      </c>
      <c r="R694" s="164"/>
      <c r="S694" s="164"/>
    </row>
    <row r="695" spans="1:19" ht="11.25" customHeight="1">
      <c r="A695" s="406"/>
      <c r="B695" s="294" t="s">
        <v>625</v>
      </c>
      <c r="C695" s="79">
        <v>9</v>
      </c>
      <c r="D695" s="79">
        <v>1991</v>
      </c>
      <c r="E695" s="80">
        <v>20</v>
      </c>
      <c r="F695" s="80">
        <v>1.477</v>
      </c>
      <c r="G695" s="80">
        <v>1.44</v>
      </c>
      <c r="H695" s="80">
        <v>17.083</v>
      </c>
      <c r="I695" s="81">
        <v>526.93</v>
      </c>
      <c r="J695" s="80">
        <v>17.083</v>
      </c>
      <c r="K695" s="81">
        <v>526.93</v>
      </c>
      <c r="L695" s="82">
        <v>0.03242</v>
      </c>
      <c r="M695" s="80">
        <v>207.97</v>
      </c>
      <c r="N695" s="80">
        <v>6.74</v>
      </c>
      <c r="O695" s="80">
        <v>1945.1999999999998</v>
      </c>
      <c r="P695" s="83">
        <v>404.40000000000003</v>
      </c>
      <c r="R695" s="164"/>
      <c r="S695" s="164"/>
    </row>
    <row r="696" spans="1:19" ht="12.75" customHeight="1">
      <c r="A696" s="406"/>
      <c r="B696" s="288" t="s">
        <v>944</v>
      </c>
      <c r="C696" s="79">
        <v>4</v>
      </c>
      <c r="D696" s="79"/>
      <c r="E696" s="98">
        <v>3.952</v>
      </c>
      <c r="F696" s="92" t="s">
        <v>286</v>
      </c>
      <c r="G696" s="92" t="s">
        <v>286</v>
      </c>
      <c r="H696" s="98">
        <v>3.952</v>
      </c>
      <c r="I696" s="99">
        <v>121.68</v>
      </c>
      <c r="J696" s="92">
        <v>3.95</v>
      </c>
      <c r="K696" s="99">
        <v>121.68</v>
      </c>
      <c r="L696" s="100">
        <v>0.03248</v>
      </c>
      <c r="M696" s="98">
        <v>274.135</v>
      </c>
      <c r="N696" s="80">
        <v>8.9</v>
      </c>
      <c r="O696" s="80">
        <f>L696*60*1000</f>
        <v>1948.8000000000002</v>
      </c>
      <c r="P696" s="83">
        <f>N696*60</f>
        <v>534</v>
      </c>
      <c r="R696" s="164"/>
      <c r="S696" s="164"/>
    </row>
    <row r="697" spans="1:19" ht="12.75" customHeight="1">
      <c r="A697" s="406"/>
      <c r="B697" s="288" t="s">
        <v>440</v>
      </c>
      <c r="C697" s="79">
        <v>24</v>
      </c>
      <c r="D697" s="79" t="s">
        <v>56</v>
      </c>
      <c r="E697" s="92">
        <v>41.03</v>
      </c>
      <c r="F697" s="93">
        <v>1.28</v>
      </c>
      <c r="G697" s="93">
        <v>3.76</v>
      </c>
      <c r="H697" s="93">
        <v>35.97</v>
      </c>
      <c r="I697" s="93">
        <v>1107</v>
      </c>
      <c r="J697" s="93">
        <v>35.97</v>
      </c>
      <c r="K697" s="93">
        <v>1107</v>
      </c>
      <c r="L697" s="94">
        <v>0.0325</v>
      </c>
      <c r="M697" s="92">
        <v>200.3</v>
      </c>
      <c r="N697" s="93">
        <v>6.51</v>
      </c>
      <c r="O697" s="92">
        <v>1950.0000000000002</v>
      </c>
      <c r="P697" s="158">
        <v>390.59999999999997</v>
      </c>
      <c r="R697" s="164"/>
      <c r="S697" s="164"/>
    </row>
    <row r="698" spans="1:19" ht="12.75" customHeight="1">
      <c r="A698" s="406"/>
      <c r="B698" s="288" t="s">
        <v>215</v>
      </c>
      <c r="C698" s="79">
        <v>92</v>
      </c>
      <c r="D698" s="79">
        <v>1991</v>
      </c>
      <c r="E698" s="92">
        <v>143.65</v>
      </c>
      <c r="F698" s="92">
        <v>7.23</v>
      </c>
      <c r="G698" s="92">
        <v>15.12</v>
      </c>
      <c r="H698" s="92">
        <v>121.30000000000001</v>
      </c>
      <c r="I698" s="93">
        <v>3720</v>
      </c>
      <c r="J698" s="92">
        <v>115.5610752688172</v>
      </c>
      <c r="K698" s="93">
        <v>3544</v>
      </c>
      <c r="L698" s="94">
        <v>0.03260752688172043</v>
      </c>
      <c r="M698" s="92">
        <v>255.93200000000004</v>
      </c>
      <c r="N698" s="92">
        <v>8.345309569892475</v>
      </c>
      <c r="O698" s="98">
        <v>1956.4516129032259</v>
      </c>
      <c r="P698" s="158">
        <v>500.7185741935485</v>
      </c>
      <c r="R698" s="164"/>
      <c r="S698" s="164"/>
    </row>
    <row r="699" spans="1:19" ht="24" customHeight="1">
      <c r="A699" s="406"/>
      <c r="B699" s="289" t="s">
        <v>473</v>
      </c>
      <c r="C699" s="79">
        <v>18</v>
      </c>
      <c r="D699" s="79">
        <v>1982</v>
      </c>
      <c r="E699" s="98">
        <v>33.065</v>
      </c>
      <c r="F699" s="98">
        <v>1.734</v>
      </c>
      <c r="G699" s="98">
        <v>0.18</v>
      </c>
      <c r="H699" s="98">
        <v>31.151</v>
      </c>
      <c r="I699" s="99">
        <v>955.33</v>
      </c>
      <c r="J699" s="98">
        <v>31.151</v>
      </c>
      <c r="K699" s="99">
        <v>955.33</v>
      </c>
      <c r="L699" s="100">
        <v>0.03260758062658976</v>
      </c>
      <c r="M699" s="98">
        <v>230.86</v>
      </c>
      <c r="N699" s="98">
        <v>7.527851278615766</v>
      </c>
      <c r="O699" s="98">
        <v>1956.4548375953857</v>
      </c>
      <c r="P699" s="95">
        <v>451.67107671694595</v>
      </c>
      <c r="Q699" s="6"/>
      <c r="R699" s="164"/>
      <c r="S699" s="164"/>
    </row>
    <row r="700" spans="1:19" ht="12.75" customHeight="1">
      <c r="A700" s="406"/>
      <c r="B700" s="288" t="s">
        <v>945</v>
      </c>
      <c r="C700" s="79">
        <v>20</v>
      </c>
      <c r="D700" s="79">
        <v>1978</v>
      </c>
      <c r="E700" s="98">
        <v>27.946</v>
      </c>
      <c r="F700" s="92">
        <v>1.420656</v>
      </c>
      <c r="G700" s="92">
        <v>3.21</v>
      </c>
      <c r="H700" s="98">
        <v>23.315344</v>
      </c>
      <c r="I700" s="99">
        <v>775.71</v>
      </c>
      <c r="J700" s="92">
        <v>22.86</v>
      </c>
      <c r="K700" s="99">
        <v>700.2</v>
      </c>
      <c r="L700" s="100">
        <v>0.03265</v>
      </c>
      <c r="M700" s="98">
        <v>274.135</v>
      </c>
      <c r="N700" s="80">
        <v>8.95</v>
      </c>
      <c r="O700" s="80">
        <f>L700*60*1000</f>
        <v>1958.9999999999998</v>
      </c>
      <c r="P700" s="83">
        <f>N700*60</f>
        <v>537</v>
      </c>
      <c r="R700" s="164"/>
      <c r="S700" s="164"/>
    </row>
    <row r="701" spans="1:19" ht="12.75" customHeight="1">
      <c r="A701" s="406"/>
      <c r="B701" s="288" t="s">
        <v>761</v>
      </c>
      <c r="C701" s="79">
        <v>13</v>
      </c>
      <c r="D701" s="79">
        <v>1900</v>
      </c>
      <c r="E701" s="98">
        <v>18.913</v>
      </c>
      <c r="F701" s="98">
        <v>0.765</v>
      </c>
      <c r="G701" s="98">
        <v>1.92</v>
      </c>
      <c r="H701" s="98">
        <v>16.228</v>
      </c>
      <c r="I701" s="99">
        <v>558.26</v>
      </c>
      <c r="J701" s="92">
        <v>15.85</v>
      </c>
      <c r="K701" s="99">
        <v>485.29</v>
      </c>
      <c r="L701" s="100">
        <v>0.03266088318325125</v>
      </c>
      <c r="M701" s="98">
        <v>294.191</v>
      </c>
      <c r="N701" s="80">
        <v>9.608537884563868</v>
      </c>
      <c r="O701" s="80">
        <f>L701*60*1000</f>
        <v>1959.652990995075</v>
      </c>
      <c r="P701" s="83">
        <f>N701*60</f>
        <v>576.512273073832</v>
      </c>
      <c r="R701" s="164"/>
      <c r="S701" s="164"/>
    </row>
    <row r="702" spans="1:19" ht="12.75" customHeight="1">
      <c r="A702" s="406"/>
      <c r="B702" s="288" t="s">
        <v>504</v>
      </c>
      <c r="C702" s="79">
        <v>16</v>
      </c>
      <c r="D702" s="79" t="s">
        <v>10</v>
      </c>
      <c r="E702" s="98">
        <v>24.206</v>
      </c>
      <c r="F702" s="80">
        <v>1.4378</v>
      </c>
      <c r="G702" s="80">
        <v>0</v>
      </c>
      <c r="H702" s="80">
        <v>22.7682</v>
      </c>
      <c r="I702" s="81">
        <v>696.15</v>
      </c>
      <c r="J702" s="80">
        <v>22.7682</v>
      </c>
      <c r="K702" s="81">
        <v>696.15</v>
      </c>
      <c r="L702" s="82">
        <v>0.032705882352941175</v>
      </c>
      <c r="M702" s="80">
        <v>185.5</v>
      </c>
      <c r="N702" s="80">
        <v>6.066941176470588</v>
      </c>
      <c r="O702" s="80">
        <v>1962.3529411764705</v>
      </c>
      <c r="P702" s="83">
        <v>364.0164705882353</v>
      </c>
      <c r="R702" s="164"/>
      <c r="S702" s="164"/>
    </row>
    <row r="703" spans="1:19" ht="13.5" customHeight="1">
      <c r="A703" s="406"/>
      <c r="B703" s="288" t="s">
        <v>860</v>
      </c>
      <c r="C703" s="79">
        <v>12</v>
      </c>
      <c r="D703" s="79">
        <v>1985</v>
      </c>
      <c r="E703" s="98">
        <v>7.14</v>
      </c>
      <c r="F703" s="98">
        <v>0</v>
      </c>
      <c r="G703" s="98">
        <v>0</v>
      </c>
      <c r="H703" s="98">
        <v>7.14</v>
      </c>
      <c r="I703" s="99">
        <v>218.02</v>
      </c>
      <c r="J703" s="92">
        <v>7.14</v>
      </c>
      <c r="K703" s="99">
        <v>218.02</v>
      </c>
      <c r="L703" s="100">
        <v>0.0327492890560499</v>
      </c>
      <c r="M703" s="98">
        <v>257</v>
      </c>
      <c r="N703" s="80">
        <v>9.174058343271259</v>
      </c>
      <c r="O703" s="80">
        <f>L703*60*1000</f>
        <v>1964.9573433629942</v>
      </c>
      <c r="P703" s="83">
        <f>N703*60</f>
        <v>550.4435005962755</v>
      </c>
      <c r="R703" s="164"/>
      <c r="S703" s="164"/>
    </row>
    <row r="704" spans="1:19" ht="13.5" customHeight="1">
      <c r="A704" s="406"/>
      <c r="B704" s="288" t="s">
        <v>284</v>
      </c>
      <c r="C704" s="79">
        <v>8</v>
      </c>
      <c r="D704" s="79">
        <v>1972</v>
      </c>
      <c r="E704" s="98">
        <v>15.599998</v>
      </c>
      <c r="F704" s="98">
        <v>0.459</v>
      </c>
      <c r="G704" s="98">
        <v>0.67</v>
      </c>
      <c r="H704" s="98">
        <v>14.470998</v>
      </c>
      <c r="I704" s="99">
        <v>440.39</v>
      </c>
      <c r="J704" s="92">
        <v>14.470998</v>
      </c>
      <c r="K704" s="99">
        <v>440.39</v>
      </c>
      <c r="L704" s="100">
        <v>0.03285950634664729</v>
      </c>
      <c r="M704" s="98">
        <v>292.774</v>
      </c>
      <c r="N704" s="80">
        <v>9.620409111133315</v>
      </c>
      <c r="O704" s="80">
        <f>L704*60*1000</f>
        <v>1971.5703807988375</v>
      </c>
      <c r="P704" s="83">
        <f>N704*60</f>
        <v>577.2245466679989</v>
      </c>
      <c r="R704" s="164"/>
      <c r="S704" s="164"/>
    </row>
    <row r="705" spans="1:19" ht="12.75" customHeight="1">
      <c r="A705" s="406"/>
      <c r="B705" s="288" t="s">
        <v>474</v>
      </c>
      <c r="C705" s="79">
        <v>4</v>
      </c>
      <c r="D705" s="79">
        <v>1986</v>
      </c>
      <c r="E705" s="98">
        <v>5.617</v>
      </c>
      <c r="F705" s="98">
        <v>0</v>
      </c>
      <c r="G705" s="98">
        <v>0</v>
      </c>
      <c r="H705" s="98">
        <v>5.617</v>
      </c>
      <c r="I705" s="99">
        <v>170.56</v>
      </c>
      <c r="J705" s="98">
        <v>5.617</v>
      </c>
      <c r="K705" s="99">
        <v>170.56</v>
      </c>
      <c r="L705" s="100">
        <v>0.03293269230769231</v>
      </c>
      <c r="M705" s="98">
        <v>230.86</v>
      </c>
      <c r="N705" s="98">
        <v>7.6029072115384615</v>
      </c>
      <c r="O705" s="98">
        <v>1975.9615384615386</v>
      </c>
      <c r="P705" s="95">
        <v>456.1744326923077</v>
      </c>
      <c r="Q705" s="6"/>
      <c r="R705" s="164"/>
      <c r="S705" s="164"/>
    </row>
    <row r="706" spans="1:19" ht="12.75">
      <c r="A706" s="406"/>
      <c r="B706" s="288" t="s">
        <v>946</v>
      </c>
      <c r="C706" s="79">
        <v>10</v>
      </c>
      <c r="D706" s="79">
        <v>1958</v>
      </c>
      <c r="E706" s="98">
        <v>14.4778</v>
      </c>
      <c r="F706" s="92" t="s">
        <v>286</v>
      </c>
      <c r="G706" s="92" t="s">
        <v>286</v>
      </c>
      <c r="H706" s="98">
        <v>14.4778</v>
      </c>
      <c r="I706" s="99">
        <v>439.06</v>
      </c>
      <c r="J706" s="92">
        <v>14.48</v>
      </c>
      <c r="K706" s="99">
        <v>439.06</v>
      </c>
      <c r="L706" s="100">
        <v>0.03297</v>
      </c>
      <c r="M706" s="98">
        <v>274.135</v>
      </c>
      <c r="N706" s="80">
        <v>9.04</v>
      </c>
      <c r="O706" s="80">
        <f>L706*60*1000</f>
        <v>1978.2</v>
      </c>
      <c r="P706" s="83">
        <f>N706*60</f>
        <v>542.4</v>
      </c>
      <c r="R706" s="164"/>
      <c r="S706" s="164"/>
    </row>
    <row r="707" spans="1:19" ht="12.75">
      <c r="A707" s="406"/>
      <c r="B707" s="288" t="s">
        <v>670</v>
      </c>
      <c r="C707" s="79">
        <v>36</v>
      </c>
      <c r="D707" s="79">
        <v>1989</v>
      </c>
      <c r="E707" s="98">
        <v>82.8</v>
      </c>
      <c r="F707" s="98">
        <v>3.4</v>
      </c>
      <c r="G707" s="98">
        <v>5.76</v>
      </c>
      <c r="H707" s="98">
        <v>73.6</v>
      </c>
      <c r="I707" s="99">
        <v>2467</v>
      </c>
      <c r="J707" s="92">
        <v>73.6</v>
      </c>
      <c r="K707" s="99">
        <v>2231</v>
      </c>
      <c r="L707" s="100">
        <v>0.032989690721649485</v>
      </c>
      <c r="M707" s="98">
        <v>153.7</v>
      </c>
      <c r="N707" s="80">
        <v>5.070515463917525</v>
      </c>
      <c r="O707" s="80">
        <v>1979.3814432989693</v>
      </c>
      <c r="P707" s="83">
        <v>304.2309278350515</v>
      </c>
      <c r="Q707" s="6"/>
      <c r="R707" s="164"/>
      <c r="S707" s="164"/>
    </row>
    <row r="708" spans="1:19" ht="22.5">
      <c r="A708" s="406"/>
      <c r="B708" s="289" t="s">
        <v>505</v>
      </c>
      <c r="C708" s="79">
        <v>6</v>
      </c>
      <c r="D708" s="79" t="s">
        <v>10</v>
      </c>
      <c r="E708" s="98">
        <v>13.040000000000001</v>
      </c>
      <c r="F708" s="80">
        <v>0.9401</v>
      </c>
      <c r="G708" s="80">
        <v>0.96</v>
      </c>
      <c r="H708" s="80">
        <v>11.1399</v>
      </c>
      <c r="I708" s="81">
        <v>337.61</v>
      </c>
      <c r="J708" s="80">
        <v>11.1399</v>
      </c>
      <c r="K708" s="81">
        <v>337.61</v>
      </c>
      <c r="L708" s="82">
        <v>0.032996356742987475</v>
      </c>
      <c r="M708" s="80">
        <v>188.9</v>
      </c>
      <c r="N708" s="80">
        <v>6.233011788750334</v>
      </c>
      <c r="O708" s="80">
        <v>1979.7814045792484</v>
      </c>
      <c r="P708" s="83">
        <v>373.98070732502003</v>
      </c>
      <c r="R708" s="164"/>
      <c r="S708" s="164"/>
    </row>
    <row r="709" spans="1:19" ht="12.75">
      <c r="A709" s="406"/>
      <c r="B709" s="294" t="s">
        <v>626</v>
      </c>
      <c r="C709" s="79">
        <v>12</v>
      </c>
      <c r="D709" s="79">
        <v>1960</v>
      </c>
      <c r="E709" s="80">
        <v>13</v>
      </c>
      <c r="F709" s="80"/>
      <c r="G709" s="80"/>
      <c r="H709" s="80">
        <v>13</v>
      </c>
      <c r="I709" s="81">
        <v>393.99</v>
      </c>
      <c r="J709" s="80">
        <v>13</v>
      </c>
      <c r="K709" s="81">
        <v>393.99</v>
      </c>
      <c r="L709" s="82">
        <v>0.033</v>
      </c>
      <c r="M709" s="80">
        <v>207.97</v>
      </c>
      <c r="N709" s="80">
        <v>6.86</v>
      </c>
      <c r="O709" s="80">
        <v>1980</v>
      </c>
      <c r="P709" s="83">
        <v>411.6</v>
      </c>
      <c r="R709" s="164"/>
      <c r="S709" s="164"/>
    </row>
    <row r="710" spans="1:19" ht="12.75">
      <c r="A710" s="406"/>
      <c r="B710" s="288" t="s">
        <v>861</v>
      </c>
      <c r="C710" s="79">
        <v>21</v>
      </c>
      <c r="D710" s="79">
        <v>1973</v>
      </c>
      <c r="E710" s="98">
        <v>32.8</v>
      </c>
      <c r="F710" s="98">
        <v>0</v>
      </c>
      <c r="G710" s="98">
        <v>0</v>
      </c>
      <c r="H710" s="98">
        <v>32.8</v>
      </c>
      <c r="I710" s="99">
        <v>993.64</v>
      </c>
      <c r="J710" s="92">
        <v>32.8</v>
      </c>
      <c r="K710" s="99">
        <v>993.64</v>
      </c>
      <c r="L710" s="100">
        <v>0.033009943239000035</v>
      </c>
      <c r="M710" s="98">
        <v>257</v>
      </c>
      <c r="N710" s="80">
        <v>9.24707539954108</v>
      </c>
      <c r="O710" s="80">
        <f>L710*60*1000</f>
        <v>1980.5965943400022</v>
      </c>
      <c r="P710" s="83">
        <f>N710*60</f>
        <v>554.8245239724648</v>
      </c>
      <c r="R710" s="164"/>
      <c r="S710" s="164"/>
    </row>
    <row r="711" spans="1:19" ht="12.75">
      <c r="A711" s="406"/>
      <c r="B711" s="297" t="s">
        <v>358</v>
      </c>
      <c r="C711" s="79">
        <v>10</v>
      </c>
      <c r="D711" s="79" t="s">
        <v>10</v>
      </c>
      <c r="E711" s="80">
        <v>21.62</v>
      </c>
      <c r="F711" s="80">
        <v>1.42</v>
      </c>
      <c r="G711" s="80">
        <v>1.76</v>
      </c>
      <c r="H711" s="80">
        <v>18.44</v>
      </c>
      <c r="I711" s="81">
        <v>552.99</v>
      </c>
      <c r="J711" s="80">
        <v>17.18</v>
      </c>
      <c r="K711" s="81">
        <v>519.54</v>
      </c>
      <c r="L711" s="82">
        <v>0.033067713746775994</v>
      </c>
      <c r="M711" s="80">
        <v>225.63</v>
      </c>
      <c r="N711" s="80">
        <v>7.461068252685068</v>
      </c>
      <c r="O711" s="80">
        <v>1984.0628248065598</v>
      </c>
      <c r="P711" s="83">
        <v>447.66409516110406</v>
      </c>
      <c r="R711" s="164"/>
      <c r="S711" s="164"/>
    </row>
    <row r="712" spans="1:19" ht="12.75">
      <c r="A712" s="406"/>
      <c r="B712" s="288" t="s">
        <v>714</v>
      </c>
      <c r="C712" s="79">
        <v>5</v>
      </c>
      <c r="D712" s="79">
        <v>1984</v>
      </c>
      <c r="E712" s="98">
        <v>6.394</v>
      </c>
      <c r="F712" s="98">
        <v>0.335</v>
      </c>
      <c r="G712" s="98">
        <v>0.08</v>
      </c>
      <c r="H712" s="98">
        <v>5.979</v>
      </c>
      <c r="I712" s="99">
        <v>180.46</v>
      </c>
      <c r="J712" s="92">
        <v>5.979</v>
      </c>
      <c r="K712" s="99">
        <v>180.46</v>
      </c>
      <c r="L712" s="100">
        <v>0.03313</v>
      </c>
      <c r="M712" s="98">
        <v>265.524</v>
      </c>
      <c r="N712" s="80">
        <v>8.8</v>
      </c>
      <c r="O712" s="80">
        <v>1987.8</v>
      </c>
      <c r="P712" s="83">
        <v>528</v>
      </c>
      <c r="Q712" s="6"/>
      <c r="R712" s="164"/>
      <c r="S712" s="164"/>
    </row>
    <row r="713" spans="1:19" ht="22.5">
      <c r="A713" s="406"/>
      <c r="B713" s="289" t="s">
        <v>794</v>
      </c>
      <c r="C713" s="79">
        <v>12</v>
      </c>
      <c r="D713" s="79">
        <v>1972</v>
      </c>
      <c r="E713" s="98">
        <v>17.675998</v>
      </c>
      <c r="F713" s="98">
        <v>0</v>
      </c>
      <c r="G713" s="98">
        <v>0</v>
      </c>
      <c r="H713" s="98">
        <v>17.675998</v>
      </c>
      <c r="I713" s="99">
        <v>532.47</v>
      </c>
      <c r="J713" s="92">
        <v>17.675998</v>
      </c>
      <c r="K713" s="99">
        <v>532.47</v>
      </c>
      <c r="L713" s="100">
        <v>0.033196</v>
      </c>
      <c r="M713" s="98">
        <v>266.1</v>
      </c>
      <c r="N713" s="80">
        <v>9.628466604000003</v>
      </c>
      <c r="O713" s="80">
        <f>L713*60*1000</f>
        <v>1991.7600000000002</v>
      </c>
      <c r="P713" s="83">
        <f>N713*60</f>
        <v>577.7079962400002</v>
      </c>
      <c r="R713" s="164"/>
      <c r="S713" s="164"/>
    </row>
    <row r="714" spans="1:19" ht="12.75">
      <c r="A714" s="406"/>
      <c r="B714" s="288" t="s">
        <v>506</v>
      </c>
      <c r="C714" s="79">
        <v>4</v>
      </c>
      <c r="D714" s="79" t="s">
        <v>10</v>
      </c>
      <c r="E714" s="98">
        <v>8.18</v>
      </c>
      <c r="F714" s="80">
        <v>0.4977</v>
      </c>
      <c r="G714" s="80">
        <v>0.64</v>
      </c>
      <c r="H714" s="80">
        <v>7.0423</v>
      </c>
      <c r="I714" s="81">
        <v>212.08</v>
      </c>
      <c r="J714" s="80">
        <v>7.0423</v>
      </c>
      <c r="K714" s="81">
        <v>212.08</v>
      </c>
      <c r="L714" s="82">
        <v>0.03320586571105243</v>
      </c>
      <c r="M714" s="80">
        <v>188.9</v>
      </c>
      <c r="N714" s="80">
        <v>6.272588032817805</v>
      </c>
      <c r="O714" s="80">
        <v>1992.351942663146</v>
      </c>
      <c r="P714" s="83">
        <v>376.3552819690683</v>
      </c>
      <c r="R714" s="164"/>
      <c r="S714" s="164"/>
    </row>
    <row r="715" spans="1:19" ht="12.75" customHeight="1">
      <c r="A715" s="406"/>
      <c r="B715" s="288" t="s">
        <v>316</v>
      </c>
      <c r="C715" s="79">
        <v>8</v>
      </c>
      <c r="D715" s="79">
        <v>1953</v>
      </c>
      <c r="E715" s="92">
        <v>14.49</v>
      </c>
      <c r="F715" s="92">
        <v>1.08</v>
      </c>
      <c r="G715" s="92">
        <v>0.07</v>
      </c>
      <c r="H715" s="92">
        <v>13.34</v>
      </c>
      <c r="I715" s="157">
        <v>401.73</v>
      </c>
      <c r="J715" s="92">
        <v>13.34</v>
      </c>
      <c r="K715" s="157">
        <v>401.73</v>
      </c>
      <c r="L715" s="94">
        <v>0.03324</v>
      </c>
      <c r="M715" s="92">
        <v>211.5</v>
      </c>
      <c r="N715" s="92">
        <v>6.9803999999999995</v>
      </c>
      <c r="O715" s="98">
        <v>1994.4</v>
      </c>
      <c r="P715" s="158">
        <v>418.824</v>
      </c>
      <c r="R715" s="164"/>
      <c r="S715" s="164"/>
    </row>
    <row r="716" spans="1:19" ht="12.75">
      <c r="A716" s="406"/>
      <c r="B716" s="288" t="s">
        <v>947</v>
      </c>
      <c r="C716" s="79">
        <v>10</v>
      </c>
      <c r="D716" s="79"/>
      <c r="E716" s="98">
        <v>11.2926</v>
      </c>
      <c r="F716" s="92" t="s">
        <v>286</v>
      </c>
      <c r="G716" s="92" t="s">
        <v>286</v>
      </c>
      <c r="H716" s="98">
        <v>11.2926</v>
      </c>
      <c r="I716" s="99">
        <v>339.31</v>
      </c>
      <c r="J716" s="92">
        <v>11.29</v>
      </c>
      <c r="K716" s="99">
        <v>339.31</v>
      </c>
      <c r="L716" s="100">
        <v>0.03328</v>
      </c>
      <c r="M716" s="98">
        <v>274.135</v>
      </c>
      <c r="N716" s="80">
        <v>9.12</v>
      </c>
      <c r="O716" s="80">
        <f>L716*60*1000</f>
        <v>1996.8</v>
      </c>
      <c r="P716" s="83">
        <f>N716*60</f>
        <v>547.1999999999999</v>
      </c>
      <c r="R716" s="164"/>
      <c r="S716" s="164"/>
    </row>
    <row r="717" spans="1:19" ht="12.75">
      <c r="A717" s="406"/>
      <c r="B717" s="288" t="s">
        <v>762</v>
      </c>
      <c r="C717" s="79">
        <v>12</v>
      </c>
      <c r="D717" s="79">
        <v>1968</v>
      </c>
      <c r="E717" s="98">
        <v>15.978</v>
      </c>
      <c r="F717" s="98">
        <v>0.765</v>
      </c>
      <c r="G717" s="98">
        <v>0.08</v>
      </c>
      <c r="H717" s="98">
        <v>15.133</v>
      </c>
      <c r="I717" s="99">
        <v>490.3</v>
      </c>
      <c r="J717" s="92">
        <v>13.68</v>
      </c>
      <c r="K717" s="99">
        <v>410.4</v>
      </c>
      <c r="L717" s="100">
        <v>0.03333333333333333</v>
      </c>
      <c r="M717" s="98">
        <v>294.191</v>
      </c>
      <c r="N717" s="80">
        <v>9.806366666666666</v>
      </c>
      <c r="O717" s="80">
        <f>L717*60*1000</f>
        <v>2000</v>
      </c>
      <c r="P717" s="83">
        <f>N717*60</f>
        <v>588.382</v>
      </c>
      <c r="R717" s="164"/>
      <c r="S717" s="164"/>
    </row>
    <row r="718" spans="1:19" ht="12.75">
      <c r="A718" s="406"/>
      <c r="B718" s="288" t="s">
        <v>62</v>
      </c>
      <c r="C718" s="79">
        <v>14</v>
      </c>
      <c r="D718" s="79">
        <v>1992</v>
      </c>
      <c r="E718" s="80">
        <v>31.06</v>
      </c>
      <c r="F718" s="80">
        <v>1.632</v>
      </c>
      <c r="G718" s="80">
        <v>2.24</v>
      </c>
      <c r="H718" s="80">
        <v>27.187999999999995</v>
      </c>
      <c r="I718" s="199"/>
      <c r="J718" s="80">
        <v>27.187999999999995</v>
      </c>
      <c r="K718" s="81">
        <v>815.56</v>
      </c>
      <c r="L718" s="82">
        <v>0.033336603070282994</v>
      </c>
      <c r="M718" s="276">
        <v>302.8</v>
      </c>
      <c r="N718" s="80">
        <v>10.09432340968169</v>
      </c>
      <c r="O718" s="80">
        <v>2000.1961842169796</v>
      </c>
      <c r="P718" s="83">
        <v>605.6594045809014</v>
      </c>
      <c r="R718" s="164"/>
      <c r="S718" s="164"/>
    </row>
    <row r="719" spans="1:19" ht="22.5">
      <c r="A719" s="406"/>
      <c r="B719" s="289" t="s">
        <v>507</v>
      </c>
      <c r="C719" s="79">
        <v>12</v>
      </c>
      <c r="D719" s="79" t="s">
        <v>10</v>
      </c>
      <c r="E719" s="98">
        <v>20.0259</v>
      </c>
      <c r="F719" s="80">
        <v>2.2894</v>
      </c>
      <c r="G719" s="80">
        <v>0</v>
      </c>
      <c r="H719" s="80">
        <v>17.7365</v>
      </c>
      <c r="I719" s="81">
        <v>529.6</v>
      </c>
      <c r="J719" s="80">
        <v>17.7365</v>
      </c>
      <c r="K719" s="81">
        <v>529.6</v>
      </c>
      <c r="L719" s="82">
        <v>0.033490370090634436</v>
      </c>
      <c r="M719" s="80">
        <v>185.5</v>
      </c>
      <c r="N719" s="80">
        <v>6.212463651812688</v>
      </c>
      <c r="O719" s="80">
        <v>2009.4222054380662</v>
      </c>
      <c r="P719" s="83">
        <v>372.7478191087613</v>
      </c>
      <c r="R719" s="164"/>
      <c r="S719" s="164"/>
    </row>
    <row r="720" spans="1:19" ht="12.75">
      <c r="A720" s="406"/>
      <c r="B720" s="288" t="s">
        <v>715</v>
      </c>
      <c r="C720" s="79">
        <v>12</v>
      </c>
      <c r="D720" s="79">
        <v>1965</v>
      </c>
      <c r="E720" s="98">
        <v>19.069</v>
      </c>
      <c r="F720" s="98">
        <v>1.117</v>
      </c>
      <c r="G720" s="98">
        <v>0.192</v>
      </c>
      <c r="H720" s="98">
        <v>17.76</v>
      </c>
      <c r="I720" s="99">
        <v>529.58</v>
      </c>
      <c r="J720" s="92">
        <v>16.096</v>
      </c>
      <c r="K720" s="99">
        <v>479.98</v>
      </c>
      <c r="L720" s="100">
        <v>0.03353</v>
      </c>
      <c r="M720" s="98">
        <v>265.524</v>
      </c>
      <c r="N720" s="80">
        <v>8.9</v>
      </c>
      <c r="O720" s="80">
        <v>2011.8</v>
      </c>
      <c r="P720" s="83">
        <v>534</v>
      </c>
      <c r="Q720" s="6"/>
      <c r="R720" s="164"/>
      <c r="S720" s="164"/>
    </row>
    <row r="721" spans="1:19" ht="12.75">
      <c r="A721" s="406"/>
      <c r="B721" s="288" t="s">
        <v>216</v>
      </c>
      <c r="C721" s="79">
        <v>55</v>
      </c>
      <c r="D721" s="79">
        <v>1977</v>
      </c>
      <c r="E721" s="92">
        <v>87.22</v>
      </c>
      <c r="F721" s="92">
        <v>4.32</v>
      </c>
      <c r="G721" s="92">
        <v>8.56</v>
      </c>
      <c r="H721" s="92">
        <v>74.34</v>
      </c>
      <c r="I721" s="93">
        <v>2217</v>
      </c>
      <c r="J721" s="92">
        <v>74.34</v>
      </c>
      <c r="K721" s="93">
        <v>2217</v>
      </c>
      <c r="L721" s="94">
        <v>0.03353179972936401</v>
      </c>
      <c r="M721" s="92">
        <v>265.19700000000006</v>
      </c>
      <c r="N721" s="92">
        <v>8.89253269282815</v>
      </c>
      <c r="O721" s="98">
        <v>2011.9079837618403</v>
      </c>
      <c r="P721" s="158">
        <v>533.5519615696888</v>
      </c>
      <c r="R721" s="164"/>
      <c r="S721" s="164"/>
    </row>
    <row r="722" spans="1:19" ht="12.75">
      <c r="A722" s="406"/>
      <c r="B722" s="288" t="s">
        <v>716</v>
      </c>
      <c r="C722" s="79">
        <v>6</v>
      </c>
      <c r="D722" s="79">
        <v>1947</v>
      </c>
      <c r="E722" s="98">
        <v>7.261</v>
      </c>
      <c r="F722" s="98">
        <v>0.503</v>
      </c>
      <c r="G722" s="98">
        <v>0.08</v>
      </c>
      <c r="H722" s="98">
        <v>6.678</v>
      </c>
      <c r="I722" s="99">
        <v>198.86</v>
      </c>
      <c r="J722" s="92">
        <v>3.871</v>
      </c>
      <c r="K722" s="99">
        <v>115.27</v>
      </c>
      <c r="L722" s="100">
        <v>0.03358</v>
      </c>
      <c r="M722" s="98">
        <v>265.524</v>
      </c>
      <c r="N722" s="80">
        <v>8.92</v>
      </c>
      <c r="O722" s="80">
        <v>2014.8000000000002</v>
      </c>
      <c r="P722" s="83">
        <v>535.2</v>
      </c>
      <c r="Q722" s="6"/>
      <c r="R722" s="164"/>
      <c r="S722" s="164"/>
    </row>
    <row r="723" spans="1:19" ht="12.75">
      <c r="A723" s="406"/>
      <c r="B723" s="294" t="s">
        <v>627</v>
      </c>
      <c r="C723" s="79">
        <v>8</v>
      </c>
      <c r="D723" s="79">
        <v>1959</v>
      </c>
      <c r="E723" s="80">
        <v>13.8</v>
      </c>
      <c r="F723" s="80">
        <v>0.357</v>
      </c>
      <c r="G723" s="80">
        <v>1.28</v>
      </c>
      <c r="H723" s="80">
        <v>12.163</v>
      </c>
      <c r="I723" s="81">
        <v>361.47</v>
      </c>
      <c r="J723" s="80">
        <v>12.163</v>
      </c>
      <c r="K723" s="81">
        <v>361.47</v>
      </c>
      <c r="L723" s="82">
        <v>0.03365</v>
      </c>
      <c r="M723" s="80">
        <v>207.97</v>
      </c>
      <c r="N723" s="80">
        <v>7</v>
      </c>
      <c r="O723" s="80">
        <v>2019.0000000000002</v>
      </c>
      <c r="P723" s="83">
        <v>420</v>
      </c>
      <c r="R723" s="164"/>
      <c r="S723" s="164"/>
    </row>
    <row r="724" spans="1:19" ht="12.75">
      <c r="A724" s="406"/>
      <c r="B724" s="288" t="s">
        <v>795</v>
      </c>
      <c r="C724" s="79">
        <v>6</v>
      </c>
      <c r="D724" s="79">
        <v>1928</v>
      </c>
      <c r="E724" s="98">
        <v>6.929</v>
      </c>
      <c r="F724" s="98">
        <v>1.02</v>
      </c>
      <c r="G724" s="98">
        <v>0.06</v>
      </c>
      <c r="H724" s="98">
        <v>5.849</v>
      </c>
      <c r="I724" s="99">
        <v>195.07</v>
      </c>
      <c r="J724" s="92">
        <v>5.849</v>
      </c>
      <c r="K724" s="99">
        <v>195.07</v>
      </c>
      <c r="L724" s="100">
        <v>0.0336631</v>
      </c>
      <c r="M724" s="98">
        <v>266.1</v>
      </c>
      <c r="N724" s="80">
        <v>9.763948491900003</v>
      </c>
      <c r="O724" s="80">
        <f>L724*60*1000</f>
        <v>2019.7859999999998</v>
      </c>
      <c r="P724" s="83">
        <f>N724*60</f>
        <v>585.8369095140001</v>
      </c>
      <c r="R724" s="164"/>
      <c r="S724" s="164"/>
    </row>
    <row r="725" spans="1:19" ht="12.75" customHeight="1">
      <c r="A725" s="406"/>
      <c r="B725" s="288" t="s">
        <v>671</v>
      </c>
      <c r="C725" s="79">
        <v>108</v>
      </c>
      <c r="D725" s="79">
        <v>1967</v>
      </c>
      <c r="E725" s="98">
        <v>111.5</v>
      </c>
      <c r="F725" s="98">
        <v>2.8</v>
      </c>
      <c r="G725" s="98">
        <v>16.8</v>
      </c>
      <c r="H725" s="98">
        <v>91.9</v>
      </c>
      <c r="I725" s="99">
        <v>3198</v>
      </c>
      <c r="J725" s="92">
        <v>91.9</v>
      </c>
      <c r="K725" s="99">
        <v>2725</v>
      </c>
      <c r="L725" s="100">
        <v>0.033724770642201835</v>
      </c>
      <c r="M725" s="98">
        <v>153.7</v>
      </c>
      <c r="N725" s="80">
        <v>5.183497247706422</v>
      </c>
      <c r="O725" s="80">
        <v>2023.4862385321098</v>
      </c>
      <c r="P725" s="83">
        <v>311.0098348623853</v>
      </c>
      <c r="Q725" s="6"/>
      <c r="R725" s="164"/>
      <c r="S725" s="164"/>
    </row>
    <row r="726" spans="1:19" ht="12.75">
      <c r="A726" s="406"/>
      <c r="B726" s="288" t="s">
        <v>948</v>
      </c>
      <c r="C726" s="79">
        <v>6</v>
      </c>
      <c r="D726" s="79"/>
      <c r="E726" s="98">
        <v>8.963</v>
      </c>
      <c r="F726" s="92" t="s">
        <v>286</v>
      </c>
      <c r="G726" s="92" t="s">
        <v>286</v>
      </c>
      <c r="H726" s="98">
        <v>8.963</v>
      </c>
      <c r="I726" s="99">
        <v>265.75</v>
      </c>
      <c r="J726" s="92">
        <v>8.96</v>
      </c>
      <c r="K726" s="99">
        <v>265.75</v>
      </c>
      <c r="L726" s="100">
        <v>0.03373</v>
      </c>
      <c r="M726" s="98">
        <v>274.135</v>
      </c>
      <c r="N726" s="80">
        <v>9.25</v>
      </c>
      <c r="O726" s="80">
        <f>L726*60*1000</f>
        <v>2023.8</v>
      </c>
      <c r="P726" s="83">
        <f>N726*60</f>
        <v>555</v>
      </c>
      <c r="R726" s="164"/>
      <c r="S726" s="164"/>
    </row>
    <row r="727" spans="1:19" ht="23.25" thickBot="1">
      <c r="A727" s="407"/>
      <c r="B727" s="291" t="s">
        <v>796</v>
      </c>
      <c r="C727" s="85">
        <v>6</v>
      </c>
      <c r="D727" s="85">
        <v>1910</v>
      </c>
      <c r="E727" s="101">
        <v>11.523</v>
      </c>
      <c r="F727" s="101">
        <v>0.153</v>
      </c>
      <c r="G727" s="101">
        <v>0.96</v>
      </c>
      <c r="H727" s="101">
        <v>10.41</v>
      </c>
      <c r="I727" s="102">
        <v>308.5</v>
      </c>
      <c r="J727" s="96">
        <v>7.184081</v>
      </c>
      <c r="K727" s="102">
        <v>212.9</v>
      </c>
      <c r="L727" s="127">
        <v>0.033743</v>
      </c>
      <c r="M727" s="101">
        <v>266.1</v>
      </c>
      <c r="N727" s="86">
        <v>9.787123407000001</v>
      </c>
      <c r="O727" s="86">
        <f>L727*60*1000</f>
        <v>2024.5800000000004</v>
      </c>
      <c r="P727" s="89">
        <f>N727*60</f>
        <v>587.2274044200001</v>
      </c>
      <c r="R727" s="164"/>
      <c r="S727" s="164"/>
    </row>
    <row r="728" spans="1:19" ht="12.75">
      <c r="A728" s="405" t="s">
        <v>30</v>
      </c>
      <c r="B728" s="287" t="s">
        <v>763</v>
      </c>
      <c r="C728" s="74">
        <v>4</v>
      </c>
      <c r="D728" s="74">
        <v>1947</v>
      </c>
      <c r="E728" s="124">
        <v>9.8</v>
      </c>
      <c r="F728" s="124">
        <v>0.408</v>
      </c>
      <c r="G728" s="124">
        <v>0.72</v>
      </c>
      <c r="H728" s="124">
        <v>8.672</v>
      </c>
      <c r="I728" s="125">
        <v>256.84</v>
      </c>
      <c r="J728" s="90">
        <v>7.56</v>
      </c>
      <c r="K728" s="125">
        <v>224.01</v>
      </c>
      <c r="L728" s="126">
        <v>0.03374849337083166</v>
      </c>
      <c r="M728" s="124">
        <v>294.191</v>
      </c>
      <c r="N728" s="75">
        <v>9.928503013258336</v>
      </c>
      <c r="O728" s="75">
        <f>L728*60*1000</f>
        <v>2024.9096022498998</v>
      </c>
      <c r="P728" s="78">
        <f>N728*60</f>
        <v>595.7101807955002</v>
      </c>
      <c r="R728" s="164"/>
      <c r="S728" s="164"/>
    </row>
    <row r="729" spans="1:19" ht="12.75">
      <c r="A729" s="406"/>
      <c r="B729" s="288" t="s">
        <v>441</v>
      </c>
      <c r="C729" s="79">
        <v>10</v>
      </c>
      <c r="D729" s="79" t="s">
        <v>56</v>
      </c>
      <c r="E729" s="93">
        <v>19.75</v>
      </c>
      <c r="F729" s="93">
        <v>0.36</v>
      </c>
      <c r="G729" s="93">
        <v>1.52</v>
      </c>
      <c r="H729" s="93">
        <v>17.87</v>
      </c>
      <c r="I729" s="93">
        <v>528</v>
      </c>
      <c r="J729" s="93">
        <v>17.87</v>
      </c>
      <c r="K729" s="93">
        <v>528</v>
      </c>
      <c r="L729" s="94">
        <v>0.0338</v>
      </c>
      <c r="M729" s="92">
        <v>200.3</v>
      </c>
      <c r="N729" s="92">
        <v>6.77</v>
      </c>
      <c r="O729" s="92">
        <v>2027.9999999999995</v>
      </c>
      <c r="P729" s="158">
        <v>406.2</v>
      </c>
      <c r="R729" s="164"/>
      <c r="S729" s="164"/>
    </row>
    <row r="730" spans="1:19" ht="12.75">
      <c r="A730" s="406"/>
      <c r="B730" s="288" t="s">
        <v>764</v>
      </c>
      <c r="C730" s="79">
        <v>6</v>
      </c>
      <c r="D730" s="79">
        <v>1930</v>
      </c>
      <c r="E730" s="98">
        <v>10.172</v>
      </c>
      <c r="F730" s="98">
        <v>0.102</v>
      </c>
      <c r="G730" s="98">
        <v>0.8</v>
      </c>
      <c r="H730" s="98">
        <v>9.27</v>
      </c>
      <c r="I730" s="99">
        <v>323.39</v>
      </c>
      <c r="J730" s="92">
        <v>9.03</v>
      </c>
      <c r="K730" s="99">
        <v>266.7</v>
      </c>
      <c r="L730" s="100">
        <v>0.03385826771653543</v>
      </c>
      <c r="M730" s="98">
        <v>294.191</v>
      </c>
      <c r="N730" s="80">
        <v>9.960797637795274</v>
      </c>
      <c r="O730" s="80">
        <f>L730*60*1000</f>
        <v>2031.4960629921259</v>
      </c>
      <c r="P730" s="83">
        <f>N730*60</f>
        <v>597.6478582677164</v>
      </c>
      <c r="R730" s="164"/>
      <c r="S730" s="164"/>
    </row>
    <row r="731" spans="1:19" ht="12.75">
      <c r="A731" s="406"/>
      <c r="B731" s="288" t="s">
        <v>106</v>
      </c>
      <c r="C731" s="79">
        <v>8</v>
      </c>
      <c r="D731" s="79" t="s">
        <v>10</v>
      </c>
      <c r="E731" s="98">
        <v>14</v>
      </c>
      <c r="F731" s="98">
        <v>0.51</v>
      </c>
      <c r="G731" s="98">
        <v>1.2</v>
      </c>
      <c r="H731" s="98">
        <v>12.29</v>
      </c>
      <c r="I731" s="99">
        <v>362.86</v>
      </c>
      <c r="J731" s="92">
        <v>10.665</v>
      </c>
      <c r="K731" s="99">
        <v>314.87</v>
      </c>
      <c r="L731" s="100">
        <v>0.033871121415187215</v>
      </c>
      <c r="M731" s="98">
        <v>322.64</v>
      </c>
      <c r="N731" s="80">
        <v>10.928178613396003</v>
      </c>
      <c r="O731" s="80">
        <v>2032.2672849112328</v>
      </c>
      <c r="P731" s="83">
        <v>655.6907168037602</v>
      </c>
      <c r="R731" s="164"/>
      <c r="S731" s="164"/>
    </row>
    <row r="732" spans="1:19" ht="12.75">
      <c r="A732" s="406"/>
      <c r="B732" s="288" t="s">
        <v>63</v>
      </c>
      <c r="C732" s="79">
        <v>4</v>
      </c>
      <c r="D732" s="79">
        <v>1992</v>
      </c>
      <c r="E732" s="80">
        <v>8.64</v>
      </c>
      <c r="F732" s="80">
        <v>0.255</v>
      </c>
      <c r="G732" s="80">
        <v>0.64</v>
      </c>
      <c r="H732" s="80">
        <v>7.745</v>
      </c>
      <c r="I732" s="199"/>
      <c r="J732" s="80">
        <v>7.745</v>
      </c>
      <c r="K732" s="81">
        <v>228.62</v>
      </c>
      <c r="L732" s="82">
        <v>0.03387717610007873</v>
      </c>
      <c r="M732" s="276">
        <v>302.8</v>
      </c>
      <c r="N732" s="80">
        <v>10.25800892310384</v>
      </c>
      <c r="O732" s="80">
        <v>2032.6305660047242</v>
      </c>
      <c r="P732" s="83">
        <v>615.4805353862305</v>
      </c>
      <c r="R732" s="164"/>
      <c r="S732" s="164"/>
    </row>
    <row r="733" spans="1:19" ht="22.5">
      <c r="A733" s="406"/>
      <c r="B733" s="289" t="s">
        <v>556</v>
      </c>
      <c r="C733" s="79">
        <v>8</v>
      </c>
      <c r="D733" s="79">
        <v>1952</v>
      </c>
      <c r="E733" s="80">
        <v>7.078</v>
      </c>
      <c r="F733" s="80">
        <v>0</v>
      </c>
      <c r="G733" s="80">
        <v>0</v>
      </c>
      <c r="H733" s="80">
        <v>7.078</v>
      </c>
      <c r="I733" s="81">
        <v>208.82</v>
      </c>
      <c r="J733" s="80">
        <v>7.078</v>
      </c>
      <c r="K733" s="81">
        <v>208.82</v>
      </c>
      <c r="L733" s="82">
        <v>0.03389522076429461</v>
      </c>
      <c r="M733" s="80">
        <v>209.93</v>
      </c>
      <c r="N733" s="80">
        <v>7.115623695048368</v>
      </c>
      <c r="O733" s="80">
        <f>SUM(L733*60*1000)</f>
        <v>2033.7132458576766</v>
      </c>
      <c r="P733" s="83">
        <v>426.93742170290204</v>
      </c>
      <c r="R733" s="164"/>
      <c r="S733" s="164"/>
    </row>
    <row r="734" spans="1:19" ht="12.75">
      <c r="A734" s="406"/>
      <c r="B734" s="288" t="s">
        <v>508</v>
      </c>
      <c r="C734" s="79">
        <v>5</v>
      </c>
      <c r="D734" s="79" t="s">
        <v>10</v>
      </c>
      <c r="E734" s="98">
        <v>10.805</v>
      </c>
      <c r="F734" s="80">
        <v>0.4977</v>
      </c>
      <c r="G734" s="80">
        <v>0</v>
      </c>
      <c r="H734" s="80">
        <v>10.3073</v>
      </c>
      <c r="I734" s="81">
        <v>304.05</v>
      </c>
      <c r="J734" s="80">
        <v>10.3075</v>
      </c>
      <c r="K734" s="81">
        <v>304.05</v>
      </c>
      <c r="L734" s="82">
        <v>0.033900674231211965</v>
      </c>
      <c r="M734" s="80">
        <v>185.5</v>
      </c>
      <c r="N734" s="80">
        <v>6.288575069889819</v>
      </c>
      <c r="O734" s="80">
        <v>2034.040453872718</v>
      </c>
      <c r="P734" s="83">
        <v>377.31450419338915</v>
      </c>
      <c r="R734" s="164"/>
      <c r="S734" s="164"/>
    </row>
    <row r="735" spans="1:19" ht="21.75" customHeight="1">
      <c r="A735" s="406"/>
      <c r="B735" s="289" t="s">
        <v>797</v>
      </c>
      <c r="C735" s="79">
        <v>4</v>
      </c>
      <c r="D735" s="79">
        <v>1850</v>
      </c>
      <c r="E735" s="98">
        <v>7.494</v>
      </c>
      <c r="F735" s="98">
        <v>0.357</v>
      </c>
      <c r="G735" s="98">
        <v>0.64</v>
      </c>
      <c r="H735" s="98">
        <v>6.497</v>
      </c>
      <c r="I735" s="99">
        <v>190.97</v>
      </c>
      <c r="J735" s="92">
        <v>5.270881</v>
      </c>
      <c r="K735" s="99">
        <v>154.93</v>
      </c>
      <c r="L735" s="100">
        <v>0.034021</v>
      </c>
      <c r="M735" s="98">
        <v>266.1</v>
      </c>
      <c r="N735" s="80">
        <v>9.867757029000003</v>
      </c>
      <c r="O735" s="80">
        <f>L735*60*1000</f>
        <v>2041.2600000000002</v>
      </c>
      <c r="P735" s="83">
        <f>N735*60</f>
        <v>592.0654217400001</v>
      </c>
      <c r="R735" s="164"/>
      <c r="S735" s="164"/>
    </row>
    <row r="736" spans="1:19" ht="12.75" customHeight="1">
      <c r="A736" s="406"/>
      <c r="B736" s="288" t="s">
        <v>107</v>
      </c>
      <c r="C736" s="79">
        <v>8</v>
      </c>
      <c r="D736" s="79" t="s">
        <v>10</v>
      </c>
      <c r="E736" s="98">
        <v>13.658000000000001</v>
      </c>
      <c r="F736" s="98">
        <v>0.283</v>
      </c>
      <c r="G736" s="98">
        <v>1.28</v>
      </c>
      <c r="H736" s="98">
        <v>12.095</v>
      </c>
      <c r="I736" s="99">
        <v>354.78</v>
      </c>
      <c r="J736" s="92">
        <v>12.095</v>
      </c>
      <c r="K736" s="99">
        <v>354.78</v>
      </c>
      <c r="L736" s="100">
        <v>0.034091549692767356</v>
      </c>
      <c r="M736" s="98">
        <v>322.64</v>
      </c>
      <c r="N736" s="80">
        <v>10.99929759287446</v>
      </c>
      <c r="O736" s="80">
        <v>2045.4929815660412</v>
      </c>
      <c r="P736" s="83">
        <v>659.9578555724676</v>
      </c>
      <c r="R736" s="164"/>
      <c r="S736" s="164"/>
    </row>
    <row r="737" spans="1:19" ht="12.75" customHeight="1">
      <c r="A737" s="406"/>
      <c r="B737" s="288" t="s">
        <v>718</v>
      </c>
      <c r="C737" s="79">
        <v>8</v>
      </c>
      <c r="D737" s="79">
        <v>1929</v>
      </c>
      <c r="E737" s="98">
        <v>8.203</v>
      </c>
      <c r="F737" s="98">
        <v>0.168</v>
      </c>
      <c r="G737" s="98">
        <v>0.064</v>
      </c>
      <c r="H737" s="98">
        <v>7.971</v>
      </c>
      <c r="I737" s="99">
        <v>233.78</v>
      </c>
      <c r="J737" s="92">
        <v>3.565</v>
      </c>
      <c r="K737" s="99">
        <v>104.55</v>
      </c>
      <c r="L737" s="100">
        <v>0.0341</v>
      </c>
      <c r="M737" s="98">
        <v>265.524</v>
      </c>
      <c r="N737" s="80">
        <v>9.05</v>
      </c>
      <c r="O737" s="80">
        <v>2045.9999999999998</v>
      </c>
      <c r="P737" s="83">
        <v>543</v>
      </c>
      <c r="Q737" s="6"/>
      <c r="R737" s="164"/>
      <c r="S737" s="164"/>
    </row>
    <row r="738" spans="1:19" ht="12.75" customHeight="1">
      <c r="A738" s="406"/>
      <c r="B738" s="288" t="s">
        <v>217</v>
      </c>
      <c r="C738" s="79">
        <v>77</v>
      </c>
      <c r="D738" s="79">
        <v>1960</v>
      </c>
      <c r="E738" s="92">
        <v>48.93</v>
      </c>
      <c r="F738" s="92">
        <v>4.69</v>
      </c>
      <c r="G738" s="92">
        <v>1.16</v>
      </c>
      <c r="H738" s="92">
        <v>43.080000000000005</v>
      </c>
      <c r="I738" s="93">
        <v>1263</v>
      </c>
      <c r="J738" s="92">
        <v>42.56836104513065</v>
      </c>
      <c r="K738" s="93">
        <v>1248</v>
      </c>
      <c r="L738" s="94">
        <v>0.03410926365795725</v>
      </c>
      <c r="M738" s="92">
        <v>255.93200000000004</v>
      </c>
      <c r="N738" s="92">
        <v>8.729652066508317</v>
      </c>
      <c r="O738" s="98">
        <v>2046.5558194774349</v>
      </c>
      <c r="P738" s="158">
        <v>523.779123990499</v>
      </c>
      <c r="R738" s="164"/>
      <c r="S738" s="164"/>
    </row>
    <row r="739" spans="1:19" ht="24" customHeight="1">
      <c r="A739" s="406"/>
      <c r="B739" s="289" t="s">
        <v>881</v>
      </c>
      <c r="C739" s="79">
        <v>17</v>
      </c>
      <c r="D739" s="79">
        <v>1983</v>
      </c>
      <c r="E739" s="98">
        <v>43.7</v>
      </c>
      <c r="F739" s="98">
        <v>1.377</v>
      </c>
      <c r="G739" s="98">
        <v>2.88</v>
      </c>
      <c r="H739" s="98">
        <v>39.443000000000005</v>
      </c>
      <c r="I739" s="99">
        <v>1153.81</v>
      </c>
      <c r="J739" s="92">
        <v>39.443000000000005</v>
      </c>
      <c r="K739" s="99">
        <v>1153.81</v>
      </c>
      <c r="L739" s="100">
        <v>0.034185004463473195</v>
      </c>
      <c r="M739" s="98">
        <v>281.438</v>
      </c>
      <c r="N739" s="80">
        <v>9.620959286190969</v>
      </c>
      <c r="O739" s="80">
        <f>L739*60*1000</f>
        <v>2051.100267808392</v>
      </c>
      <c r="P739" s="83">
        <f>N739*60</f>
        <v>577.2575571714581</v>
      </c>
      <c r="R739" s="164"/>
      <c r="S739" s="164"/>
    </row>
    <row r="740" spans="1:19" ht="12.75" customHeight="1">
      <c r="A740" s="406"/>
      <c r="B740" s="288" t="s">
        <v>509</v>
      </c>
      <c r="C740" s="79">
        <v>4</v>
      </c>
      <c r="D740" s="79" t="s">
        <v>10</v>
      </c>
      <c r="E740" s="98">
        <v>9.623000000000001</v>
      </c>
      <c r="F740" s="80">
        <v>0.2765</v>
      </c>
      <c r="G740" s="80">
        <v>0.64</v>
      </c>
      <c r="H740" s="80">
        <v>8.7065</v>
      </c>
      <c r="I740" s="81">
        <v>254.45</v>
      </c>
      <c r="J740" s="80">
        <v>8.7065</v>
      </c>
      <c r="K740" s="81">
        <v>254.45</v>
      </c>
      <c r="L740" s="82">
        <v>0.034216938494792695</v>
      </c>
      <c r="M740" s="80">
        <v>185.5</v>
      </c>
      <c r="N740" s="80">
        <v>6.347242090784045</v>
      </c>
      <c r="O740" s="80">
        <v>2053.0163096875617</v>
      </c>
      <c r="P740" s="83">
        <v>380.83452544704267</v>
      </c>
      <c r="R740" s="164"/>
      <c r="S740" s="164"/>
    </row>
    <row r="741" spans="1:19" ht="12.75" customHeight="1">
      <c r="A741" s="406"/>
      <c r="B741" s="288" t="s">
        <v>717</v>
      </c>
      <c r="C741" s="79">
        <v>40</v>
      </c>
      <c r="D741" s="79">
        <v>1980</v>
      </c>
      <c r="E741" s="98">
        <v>72.36</v>
      </c>
      <c r="F741" s="98">
        <v>3.123</v>
      </c>
      <c r="G741" s="98">
        <v>6.24</v>
      </c>
      <c r="H741" s="98">
        <v>62.997</v>
      </c>
      <c r="I741" s="99">
        <v>1888.28</v>
      </c>
      <c r="J741" s="92">
        <v>60.999</v>
      </c>
      <c r="K741" s="99">
        <v>1782.62</v>
      </c>
      <c r="L741" s="100">
        <v>0.03422</v>
      </c>
      <c r="M741" s="98">
        <v>265.524</v>
      </c>
      <c r="N741" s="80">
        <v>9.09</v>
      </c>
      <c r="O741" s="80">
        <v>2053.2</v>
      </c>
      <c r="P741" s="83">
        <v>545.4</v>
      </c>
      <c r="Q741" s="6"/>
      <c r="R741" s="164"/>
      <c r="S741" s="164"/>
    </row>
    <row r="742" spans="1:19" ht="12.75" customHeight="1">
      <c r="A742" s="406"/>
      <c r="B742" s="288" t="s">
        <v>765</v>
      </c>
      <c r="C742" s="79">
        <v>4</v>
      </c>
      <c r="D742" s="79">
        <v>1930</v>
      </c>
      <c r="E742" s="98">
        <v>11.485</v>
      </c>
      <c r="F742" s="98">
        <v>0.459</v>
      </c>
      <c r="G742" s="98">
        <v>0.07</v>
      </c>
      <c r="H742" s="98">
        <v>10.956</v>
      </c>
      <c r="I742" s="99">
        <v>319.18</v>
      </c>
      <c r="J742" s="92">
        <v>5.49</v>
      </c>
      <c r="K742" s="99">
        <v>159.84</v>
      </c>
      <c r="L742" s="100">
        <v>0.03434684684684685</v>
      </c>
      <c r="M742" s="98">
        <v>294.191</v>
      </c>
      <c r="N742" s="80">
        <v>10.10453322072072</v>
      </c>
      <c r="O742" s="80">
        <f>L742*60*1000</f>
        <v>2060.810810810811</v>
      </c>
      <c r="P742" s="83">
        <f>N742*60</f>
        <v>606.2719932432432</v>
      </c>
      <c r="R742" s="164"/>
      <c r="S742" s="164"/>
    </row>
    <row r="743" spans="1:19" ht="13.5" customHeight="1">
      <c r="A743" s="406"/>
      <c r="B743" s="288" t="s">
        <v>949</v>
      </c>
      <c r="C743" s="79">
        <v>8</v>
      </c>
      <c r="D743" s="79">
        <v>1940</v>
      </c>
      <c r="E743" s="98">
        <v>10.6923</v>
      </c>
      <c r="F743" s="92" t="s">
        <v>286</v>
      </c>
      <c r="G743" s="92" t="s">
        <v>286</v>
      </c>
      <c r="H743" s="98">
        <v>10.6923</v>
      </c>
      <c r="I743" s="99">
        <v>310.83</v>
      </c>
      <c r="J743" s="92">
        <v>10.69</v>
      </c>
      <c r="K743" s="99">
        <v>310.83</v>
      </c>
      <c r="L743" s="100">
        <v>0.0344</v>
      </c>
      <c r="M743" s="98">
        <v>274.135</v>
      </c>
      <c r="N743" s="80">
        <v>9.43</v>
      </c>
      <c r="O743" s="80">
        <f>L743*60*1000</f>
        <v>2064</v>
      </c>
      <c r="P743" s="83">
        <f>N743*60</f>
        <v>565.8</v>
      </c>
      <c r="R743" s="164"/>
      <c r="S743" s="164"/>
    </row>
    <row r="744" spans="1:25" ht="12.75" customHeight="1">
      <c r="A744" s="406"/>
      <c r="B744" s="305" t="s">
        <v>175</v>
      </c>
      <c r="C744" s="269">
        <v>35</v>
      </c>
      <c r="D744" s="269" t="s">
        <v>10</v>
      </c>
      <c r="E744" s="98">
        <v>30.935</v>
      </c>
      <c r="F744" s="98">
        <v>6.435425</v>
      </c>
      <c r="G744" s="98">
        <v>0.826</v>
      </c>
      <c r="H744" s="98">
        <v>23.673575</v>
      </c>
      <c r="I744" s="99">
        <v>687.58</v>
      </c>
      <c r="J744" s="98">
        <v>23.673574</v>
      </c>
      <c r="K744" s="99">
        <v>687.58</v>
      </c>
      <c r="L744" s="100">
        <f>J744/K744</f>
        <v>0.034430283021612024</v>
      </c>
      <c r="M744" s="98">
        <v>229.99</v>
      </c>
      <c r="N744" s="80">
        <f>L744*M744</f>
        <v>7.918620792140549</v>
      </c>
      <c r="O744" s="80">
        <f>L744*60*1000</f>
        <v>2065.8169812967217</v>
      </c>
      <c r="P744" s="83">
        <f>N744*60</f>
        <v>475.117247528433</v>
      </c>
      <c r="Q744" s="164"/>
      <c r="R744" s="164"/>
      <c r="S744" s="164"/>
      <c r="T744" s="14"/>
      <c r="U744" s="12"/>
      <c r="V744" s="12"/>
      <c r="W744" s="7"/>
      <c r="X744" s="7"/>
      <c r="Y744" s="7"/>
    </row>
    <row r="745" spans="1:19" ht="12.75" customHeight="1">
      <c r="A745" s="406"/>
      <c r="B745" s="288" t="s">
        <v>766</v>
      </c>
      <c r="C745" s="79">
        <v>19</v>
      </c>
      <c r="D745" s="79">
        <v>1961</v>
      </c>
      <c r="E745" s="98">
        <v>31.943</v>
      </c>
      <c r="F745" s="98">
        <v>1.173</v>
      </c>
      <c r="G745" s="98">
        <v>0.21</v>
      </c>
      <c r="H745" s="98">
        <v>30.560000000000002</v>
      </c>
      <c r="I745" s="99">
        <v>886.26</v>
      </c>
      <c r="J745" s="92">
        <v>23.07</v>
      </c>
      <c r="K745" s="99">
        <v>669.1</v>
      </c>
      <c r="L745" s="100">
        <v>0.03447915109849051</v>
      </c>
      <c r="M745" s="98">
        <v>294.191</v>
      </c>
      <c r="N745" s="80">
        <v>10.14345594081602</v>
      </c>
      <c r="O745" s="80">
        <f>L745*60*1000</f>
        <v>2068.74906590943</v>
      </c>
      <c r="P745" s="83">
        <f>N745*60</f>
        <v>608.6073564489612</v>
      </c>
      <c r="R745" s="164"/>
      <c r="S745" s="164"/>
    </row>
    <row r="746" spans="1:19" ht="22.5">
      <c r="A746" s="406"/>
      <c r="B746" s="289" t="s">
        <v>880</v>
      </c>
      <c r="C746" s="79">
        <v>15</v>
      </c>
      <c r="D746" s="79">
        <v>1970</v>
      </c>
      <c r="E746" s="98">
        <v>37.534</v>
      </c>
      <c r="F746" s="98">
        <v>0</v>
      </c>
      <c r="G746" s="98">
        <v>0</v>
      </c>
      <c r="H746" s="98">
        <v>37.534</v>
      </c>
      <c r="I746" s="99">
        <v>1088</v>
      </c>
      <c r="J746" s="92">
        <v>37.534</v>
      </c>
      <c r="K746" s="99">
        <v>1088</v>
      </c>
      <c r="L746" s="100">
        <v>0.03449816176470588</v>
      </c>
      <c r="M746" s="98">
        <v>292.774</v>
      </c>
      <c r="N746" s="80">
        <v>9.62</v>
      </c>
      <c r="O746" s="80">
        <f>L746*60*1000</f>
        <v>2069.8897058823527</v>
      </c>
      <c r="P746" s="83">
        <f>N746*60</f>
        <v>577.1999999999999</v>
      </c>
      <c r="R746" s="164"/>
      <c r="S746" s="164"/>
    </row>
    <row r="747" spans="1:19" ht="12.75">
      <c r="A747" s="406"/>
      <c r="B747" s="288" t="s">
        <v>475</v>
      </c>
      <c r="C747" s="79">
        <v>53</v>
      </c>
      <c r="D747" s="79">
        <v>1981</v>
      </c>
      <c r="E747" s="98">
        <v>62.954</v>
      </c>
      <c r="F747" s="98">
        <v>5.811</v>
      </c>
      <c r="G747" s="98">
        <v>0.53</v>
      </c>
      <c r="H747" s="98">
        <v>56.613</v>
      </c>
      <c r="I747" s="99">
        <v>1640.82</v>
      </c>
      <c r="J747" s="98">
        <v>56.613</v>
      </c>
      <c r="K747" s="99">
        <v>1640.82</v>
      </c>
      <c r="L747" s="100">
        <v>0.034502870515961535</v>
      </c>
      <c r="M747" s="98">
        <v>230.86</v>
      </c>
      <c r="N747" s="98">
        <v>7.965401693055912</v>
      </c>
      <c r="O747" s="98">
        <v>2070.172230957692</v>
      </c>
      <c r="P747" s="95">
        <v>477.92410158335474</v>
      </c>
      <c r="Q747" s="6"/>
      <c r="R747" s="164"/>
      <c r="S747" s="164"/>
    </row>
    <row r="748" spans="1:19" ht="12.75">
      <c r="A748" s="406"/>
      <c r="B748" s="288" t="s">
        <v>510</v>
      </c>
      <c r="C748" s="110">
        <v>3</v>
      </c>
      <c r="D748" s="79" t="s">
        <v>10</v>
      </c>
      <c r="E748" s="98">
        <v>4.670999999999999</v>
      </c>
      <c r="F748" s="80">
        <v>0.2765</v>
      </c>
      <c r="G748" s="80">
        <v>0.48</v>
      </c>
      <c r="H748" s="80">
        <v>3.9145</v>
      </c>
      <c r="I748" s="81">
        <v>113.39</v>
      </c>
      <c r="J748" s="80">
        <v>3.9145</v>
      </c>
      <c r="K748" s="81">
        <v>113.39</v>
      </c>
      <c r="L748" s="82">
        <v>0.03452244466002293</v>
      </c>
      <c r="M748" s="80">
        <v>185.5</v>
      </c>
      <c r="N748" s="80">
        <v>6.403913484434254</v>
      </c>
      <c r="O748" s="80">
        <v>2071.346679601376</v>
      </c>
      <c r="P748" s="83">
        <v>384.2348090660552</v>
      </c>
      <c r="R748" s="164"/>
      <c r="S748" s="164"/>
    </row>
    <row r="749" spans="1:25" ht="12.75">
      <c r="A749" s="406"/>
      <c r="B749" s="296" t="s">
        <v>124</v>
      </c>
      <c r="C749" s="247">
        <v>12</v>
      </c>
      <c r="D749" s="247" t="s">
        <v>10</v>
      </c>
      <c r="E749" s="248">
        <v>23.482201</v>
      </c>
      <c r="F749" s="248">
        <v>0.715275</v>
      </c>
      <c r="G749" s="248">
        <v>1.92</v>
      </c>
      <c r="H749" s="248">
        <v>20.846926</v>
      </c>
      <c r="I749" s="249">
        <v>603.69</v>
      </c>
      <c r="J749" s="250">
        <v>20.846926</v>
      </c>
      <c r="K749" s="249">
        <v>603.69</v>
      </c>
      <c r="L749" s="251">
        <v>0.03453250178071526</v>
      </c>
      <c r="M749" s="248">
        <v>291.137</v>
      </c>
      <c r="N749" s="248">
        <v>10.0536889709321</v>
      </c>
      <c r="O749" s="248">
        <v>2071.950106842916</v>
      </c>
      <c r="P749" s="277">
        <v>603.221338255926</v>
      </c>
      <c r="Q749" s="210"/>
      <c r="R749" s="217"/>
      <c r="S749" s="217"/>
      <c r="T749" s="210"/>
      <c r="U749" s="210"/>
      <c r="V749" s="210"/>
      <c r="W749" s="210"/>
      <c r="X749" s="210"/>
      <c r="Y749" s="210"/>
    </row>
    <row r="750" spans="1:19" ht="12.75">
      <c r="A750" s="406"/>
      <c r="B750" s="288" t="s">
        <v>511</v>
      </c>
      <c r="C750" s="79">
        <v>6</v>
      </c>
      <c r="D750" s="79" t="s">
        <v>10</v>
      </c>
      <c r="E750" s="98">
        <v>11.068</v>
      </c>
      <c r="F750" s="80">
        <v>0.4148</v>
      </c>
      <c r="G750" s="80">
        <v>0.8</v>
      </c>
      <c r="H750" s="80">
        <v>9.8532</v>
      </c>
      <c r="I750" s="81">
        <v>285.14</v>
      </c>
      <c r="J750" s="80">
        <v>9.8532</v>
      </c>
      <c r="K750" s="81">
        <v>285.14</v>
      </c>
      <c r="L750" s="82">
        <v>0.03455565687030932</v>
      </c>
      <c r="M750" s="80">
        <v>185.5</v>
      </c>
      <c r="N750" s="80">
        <v>6.410074349442379</v>
      </c>
      <c r="O750" s="80">
        <v>2073.339412218559</v>
      </c>
      <c r="P750" s="83">
        <v>384.6044609665427</v>
      </c>
      <c r="R750" s="164"/>
      <c r="S750" s="164"/>
    </row>
    <row r="751" spans="1:19" ht="12.75">
      <c r="A751" s="406"/>
      <c r="B751" s="288" t="s">
        <v>512</v>
      </c>
      <c r="C751" s="79">
        <v>4</v>
      </c>
      <c r="D751" s="79" t="s">
        <v>10</v>
      </c>
      <c r="E751" s="98">
        <v>6.392</v>
      </c>
      <c r="F751" s="80">
        <v>0.3318</v>
      </c>
      <c r="G751" s="80">
        <v>0.64</v>
      </c>
      <c r="H751" s="80">
        <v>5.4202</v>
      </c>
      <c r="I751" s="81">
        <v>156.81</v>
      </c>
      <c r="J751" s="80">
        <v>5.4202</v>
      </c>
      <c r="K751" s="81">
        <v>156.81</v>
      </c>
      <c r="L751" s="82">
        <v>0.03456539761494803</v>
      </c>
      <c r="M751" s="80">
        <v>188.9</v>
      </c>
      <c r="N751" s="80">
        <v>6.5294036094636825</v>
      </c>
      <c r="O751" s="80">
        <v>2073.9238568968817</v>
      </c>
      <c r="P751" s="83">
        <v>391.76421656782094</v>
      </c>
      <c r="R751" s="164"/>
      <c r="S751" s="164"/>
    </row>
    <row r="752" spans="1:19" ht="12.75">
      <c r="A752" s="406"/>
      <c r="B752" s="288" t="s">
        <v>672</v>
      </c>
      <c r="C752" s="79">
        <v>20</v>
      </c>
      <c r="D752" s="79">
        <v>1985</v>
      </c>
      <c r="E752" s="98">
        <v>41.7</v>
      </c>
      <c r="F752" s="98">
        <v>2</v>
      </c>
      <c r="G752" s="98">
        <v>3.2</v>
      </c>
      <c r="H752" s="98">
        <v>36.5</v>
      </c>
      <c r="I752" s="99">
        <v>1147</v>
      </c>
      <c r="J752" s="92">
        <v>36.5</v>
      </c>
      <c r="K752" s="99">
        <v>1055</v>
      </c>
      <c r="L752" s="100">
        <v>0.03459715639810427</v>
      </c>
      <c r="M752" s="98">
        <v>153.7</v>
      </c>
      <c r="N752" s="80">
        <v>5.317582938388625</v>
      </c>
      <c r="O752" s="80">
        <v>2075.829383886256</v>
      </c>
      <c r="P752" s="83">
        <v>319.0549763033175</v>
      </c>
      <c r="Q752" s="6"/>
      <c r="R752" s="164"/>
      <c r="S752" s="164"/>
    </row>
    <row r="753" spans="1:19" ht="12.75">
      <c r="A753" s="406"/>
      <c r="B753" s="288" t="s">
        <v>108</v>
      </c>
      <c r="C753" s="79">
        <v>12</v>
      </c>
      <c r="D753" s="79" t="s">
        <v>10</v>
      </c>
      <c r="E753" s="98">
        <v>21.39</v>
      </c>
      <c r="F753" s="98">
        <v>0.68</v>
      </c>
      <c r="G753" s="98">
        <v>1.6</v>
      </c>
      <c r="H753" s="98">
        <v>19.11</v>
      </c>
      <c r="I753" s="99">
        <v>552.12</v>
      </c>
      <c r="J753" s="92">
        <v>19.11</v>
      </c>
      <c r="K753" s="99">
        <v>552.12</v>
      </c>
      <c r="L753" s="100">
        <v>0.03461204086068246</v>
      </c>
      <c r="M753" s="98">
        <v>322.64</v>
      </c>
      <c r="N753" s="80">
        <v>11.167228863290589</v>
      </c>
      <c r="O753" s="80">
        <v>2076.7224516409474</v>
      </c>
      <c r="P753" s="83">
        <v>670.0337317974354</v>
      </c>
      <c r="R753" s="164"/>
      <c r="S753" s="164"/>
    </row>
    <row r="754" spans="1:25" ht="12.75">
      <c r="A754" s="406"/>
      <c r="B754" s="296" t="s">
        <v>125</v>
      </c>
      <c r="C754" s="247">
        <v>24</v>
      </c>
      <c r="D754" s="247" t="s">
        <v>10</v>
      </c>
      <c r="E754" s="248">
        <v>38.349663</v>
      </c>
      <c r="F754" s="248">
        <v>1.21176</v>
      </c>
      <c r="G754" s="248">
        <v>0.23</v>
      </c>
      <c r="H754" s="248">
        <v>36.907903</v>
      </c>
      <c r="I754" s="249">
        <v>1065.24</v>
      </c>
      <c r="J754" s="250">
        <v>36.907903</v>
      </c>
      <c r="K754" s="249">
        <v>1065.24</v>
      </c>
      <c r="L754" s="251">
        <v>0.03464750009387556</v>
      </c>
      <c r="M754" s="248">
        <v>291.137</v>
      </c>
      <c r="N754" s="248">
        <v>10.087169234830649</v>
      </c>
      <c r="O754" s="248">
        <v>2078.850005632534</v>
      </c>
      <c r="P754" s="277">
        <v>605.230154089839</v>
      </c>
      <c r="Q754" s="210"/>
      <c r="R754" s="217"/>
      <c r="S754" s="217"/>
      <c r="T754" s="210"/>
      <c r="U754" s="210"/>
      <c r="V754" s="210"/>
      <c r="W754" s="210"/>
      <c r="X754" s="210"/>
      <c r="Y754" s="210"/>
    </row>
    <row r="755" spans="1:25" ht="12.75" customHeight="1">
      <c r="A755" s="406"/>
      <c r="B755" s="298" t="s">
        <v>50</v>
      </c>
      <c r="C755" s="136"/>
      <c r="D755" s="136"/>
      <c r="E755" s="137">
        <v>3.011</v>
      </c>
      <c r="F755" s="137">
        <v>0</v>
      </c>
      <c r="G755" s="137">
        <v>0</v>
      </c>
      <c r="H755" s="137">
        <v>3.011</v>
      </c>
      <c r="I755" s="138"/>
      <c r="J755" s="137">
        <v>3.011</v>
      </c>
      <c r="K755" s="138">
        <v>86.88</v>
      </c>
      <c r="L755" s="139">
        <v>0.03465699815837938</v>
      </c>
      <c r="M755" s="137">
        <v>245.8</v>
      </c>
      <c r="N755" s="137">
        <v>8.518690147329652</v>
      </c>
      <c r="O755" s="197">
        <v>2079.4198895027625</v>
      </c>
      <c r="P755" s="140">
        <v>511.1214088397791</v>
      </c>
      <c r="Q755" s="184"/>
      <c r="R755" s="164"/>
      <c r="S755" s="164"/>
      <c r="T755" s="183"/>
      <c r="U755" s="183"/>
      <c r="V755" s="183"/>
      <c r="W755" s="183"/>
      <c r="X755" s="183"/>
      <c r="Y755" s="183"/>
    </row>
    <row r="756" spans="1:19" ht="12.75">
      <c r="A756" s="406"/>
      <c r="B756" s="288" t="s">
        <v>218</v>
      </c>
      <c r="C756" s="79">
        <v>103</v>
      </c>
      <c r="D756" s="79">
        <v>1972</v>
      </c>
      <c r="E756" s="92">
        <v>112.32</v>
      </c>
      <c r="F756" s="92">
        <v>7.71</v>
      </c>
      <c r="G756" s="92">
        <v>15.9</v>
      </c>
      <c r="H756" s="92">
        <v>88.71</v>
      </c>
      <c r="I756" s="93">
        <v>2557</v>
      </c>
      <c r="J756" s="92">
        <v>85.44885803676182</v>
      </c>
      <c r="K756" s="93">
        <v>2463</v>
      </c>
      <c r="L756" s="94">
        <v>0.0346929996089167</v>
      </c>
      <c r="M756" s="92">
        <v>265.19700000000006</v>
      </c>
      <c r="N756" s="92">
        <v>9.200479417285884</v>
      </c>
      <c r="O756" s="98">
        <v>2081.5799765350016</v>
      </c>
      <c r="P756" s="158">
        <v>552.0287650371529</v>
      </c>
      <c r="R756" s="164"/>
      <c r="S756" s="164"/>
    </row>
    <row r="757" spans="1:19" ht="12.75">
      <c r="A757" s="406"/>
      <c r="B757" s="288" t="s">
        <v>862</v>
      </c>
      <c r="C757" s="79">
        <v>8</v>
      </c>
      <c r="D757" s="79">
        <v>1959</v>
      </c>
      <c r="E757" s="98">
        <v>13.91</v>
      </c>
      <c r="F757" s="98">
        <v>0</v>
      </c>
      <c r="G757" s="98">
        <v>0</v>
      </c>
      <c r="H757" s="98">
        <v>13.91</v>
      </c>
      <c r="I757" s="99">
        <v>400.91</v>
      </c>
      <c r="J757" s="92">
        <v>13.91</v>
      </c>
      <c r="K757" s="99">
        <v>400.91</v>
      </c>
      <c r="L757" s="100">
        <v>0.03469606644882891</v>
      </c>
      <c r="M757" s="98">
        <v>257</v>
      </c>
      <c r="N757" s="80">
        <v>9.719409094310443</v>
      </c>
      <c r="O757" s="80">
        <f>L757*60*1000</f>
        <v>2081.7639869297345</v>
      </c>
      <c r="P757" s="83">
        <f>N757*60</f>
        <v>583.1645456586266</v>
      </c>
      <c r="R757" s="164"/>
      <c r="S757" s="164"/>
    </row>
    <row r="758" spans="1:19" ht="12.75">
      <c r="A758" s="406"/>
      <c r="B758" s="288" t="s">
        <v>317</v>
      </c>
      <c r="C758" s="79">
        <v>33</v>
      </c>
      <c r="D758" s="79">
        <v>1959</v>
      </c>
      <c r="E758" s="92">
        <v>45.55</v>
      </c>
      <c r="F758" s="92">
        <v>1.58</v>
      </c>
      <c r="G758" s="92">
        <v>0.32</v>
      </c>
      <c r="H758" s="92">
        <v>43.65</v>
      </c>
      <c r="I758" s="157">
        <v>1257.02</v>
      </c>
      <c r="J758" s="92">
        <v>43.65</v>
      </c>
      <c r="K758" s="157">
        <v>1257.02</v>
      </c>
      <c r="L758" s="94">
        <v>0.03472</v>
      </c>
      <c r="M758" s="92">
        <v>211.5</v>
      </c>
      <c r="N758" s="92">
        <v>7.2912</v>
      </c>
      <c r="O758" s="98">
        <v>2083.2</v>
      </c>
      <c r="P758" s="158">
        <v>437.4719999999999</v>
      </c>
      <c r="R758" s="164"/>
      <c r="S758" s="164"/>
    </row>
    <row r="759" spans="1:19" ht="12.75">
      <c r="A759" s="406"/>
      <c r="B759" s="288" t="s">
        <v>863</v>
      </c>
      <c r="C759" s="79">
        <v>6</v>
      </c>
      <c r="D759" s="79">
        <v>1956</v>
      </c>
      <c r="E759" s="98">
        <v>12.6</v>
      </c>
      <c r="F759" s="98">
        <v>0.27</v>
      </c>
      <c r="G759" s="98">
        <v>0.96</v>
      </c>
      <c r="H759" s="98">
        <v>11.37</v>
      </c>
      <c r="I759" s="99">
        <v>327.26</v>
      </c>
      <c r="J759" s="92">
        <v>11.37</v>
      </c>
      <c r="K759" s="99">
        <v>327.26</v>
      </c>
      <c r="L759" s="100">
        <v>0.034743017784024936</v>
      </c>
      <c r="M759" s="98">
        <v>257</v>
      </c>
      <c r="N759" s="80">
        <v>9.732561571838907</v>
      </c>
      <c r="O759" s="80">
        <f>L759*60*1000</f>
        <v>2084.581067041496</v>
      </c>
      <c r="P759" s="83">
        <f>N759*60</f>
        <v>583.9536943103344</v>
      </c>
      <c r="R759" s="164"/>
      <c r="S759" s="164"/>
    </row>
    <row r="760" spans="1:25" ht="22.5">
      <c r="A760" s="406"/>
      <c r="B760" s="289" t="s">
        <v>176</v>
      </c>
      <c r="C760" s="79">
        <v>11</v>
      </c>
      <c r="D760" s="79">
        <v>1910</v>
      </c>
      <c r="E760" s="98">
        <v>19.5386</v>
      </c>
      <c r="F760" s="98">
        <v>0.662735</v>
      </c>
      <c r="G760" s="98">
        <v>0</v>
      </c>
      <c r="H760" s="98">
        <v>18.875865</v>
      </c>
      <c r="I760" s="99">
        <v>542.57</v>
      </c>
      <c r="J760" s="98">
        <v>15.67834</v>
      </c>
      <c r="K760" s="99">
        <v>450.66</v>
      </c>
      <c r="L760" s="100">
        <f>J760/K760</f>
        <v>0.03478973061731682</v>
      </c>
      <c r="M760" s="98">
        <v>229.99</v>
      </c>
      <c r="N760" s="80">
        <f>L760*M760</f>
        <v>8.001290144676696</v>
      </c>
      <c r="O760" s="80">
        <f>L760*60*1000</f>
        <v>2087.383837039009</v>
      </c>
      <c r="P760" s="83">
        <f>N760*60</f>
        <v>480.07740868060176</v>
      </c>
      <c r="Q760" s="164"/>
      <c r="R760" s="164"/>
      <c r="S760" s="164"/>
      <c r="T760" s="14"/>
      <c r="U760" s="12"/>
      <c r="V760" s="12"/>
      <c r="X760" s="7"/>
      <c r="Y760" s="7"/>
    </row>
    <row r="761" spans="1:19" ht="12.75">
      <c r="A761" s="406"/>
      <c r="B761" s="288" t="s">
        <v>64</v>
      </c>
      <c r="C761" s="79">
        <v>7</v>
      </c>
      <c r="D761" s="79">
        <v>1992</v>
      </c>
      <c r="E761" s="80">
        <v>12.74</v>
      </c>
      <c r="F761" s="80">
        <v>0</v>
      </c>
      <c r="G761" s="80">
        <v>0</v>
      </c>
      <c r="H761" s="80">
        <v>12.74</v>
      </c>
      <c r="I761" s="199"/>
      <c r="J761" s="80">
        <v>12.74</v>
      </c>
      <c r="K761" s="81">
        <v>366.13</v>
      </c>
      <c r="L761" s="82">
        <v>0.0347963837981045</v>
      </c>
      <c r="M761" s="276">
        <v>302.8</v>
      </c>
      <c r="N761" s="80">
        <v>10.536345014066043</v>
      </c>
      <c r="O761" s="80">
        <v>2087.7830278862702</v>
      </c>
      <c r="P761" s="83">
        <v>632.1807008439627</v>
      </c>
      <c r="R761" s="164"/>
      <c r="S761" s="164"/>
    </row>
    <row r="762" spans="1:19" ht="22.5">
      <c r="A762" s="406"/>
      <c r="B762" s="289" t="s">
        <v>798</v>
      </c>
      <c r="C762" s="79">
        <v>7</v>
      </c>
      <c r="D762" s="79">
        <v>1970</v>
      </c>
      <c r="E762" s="98">
        <v>12.211998</v>
      </c>
      <c r="F762" s="98">
        <v>0.561</v>
      </c>
      <c r="G762" s="98">
        <v>0.96</v>
      </c>
      <c r="H762" s="98">
        <v>10.690998</v>
      </c>
      <c r="I762" s="99">
        <v>307.15</v>
      </c>
      <c r="J762" s="92">
        <v>7.347777</v>
      </c>
      <c r="K762" s="99">
        <v>211.1</v>
      </c>
      <c r="L762" s="100">
        <v>0.034807</v>
      </c>
      <c r="M762" s="98">
        <v>266.1</v>
      </c>
      <c r="N762" s="80">
        <v>10.095735543</v>
      </c>
      <c r="O762" s="80">
        <f>L762*60*1000</f>
        <v>2088.4199999999996</v>
      </c>
      <c r="P762" s="83">
        <f>N762*60</f>
        <v>605.74413258</v>
      </c>
      <c r="R762" s="164"/>
      <c r="S762" s="164"/>
    </row>
    <row r="763" spans="1:25" ht="12.75">
      <c r="A763" s="406"/>
      <c r="B763" s="298" t="s">
        <v>45</v>
      </c>
      <c r="C763" s="136"/>
      <c r="D763" s="136"/>
      <c r="E763" s="137">
        <v>13.976</v>
      </c>
      <c r="F763" s="137">
        <v>0</v>
      </c>
      <c r="G763" s="137">
        <v>0.08</v>
      </c>
      <c r="H763" s="137">
        <v>13.896</v>
      </c>
      <c r="I763" s="138"/>
      <c r="J763" s="137">
        <v>13.896</v>
      </c>
      <c r="K763" s="138">
        <v>398.87</v>
      </c>
      <c r="L763" s="139">
        <v>0.0348384185323539</v>
      </c>
      <c r="M763" s="137">
        <v>245.8</v>
      </c>
      <c r="N763" s="137">
        <v>8.563283275252589</v>
      </c>
      <c r="O763" s="197">
        <v>2090.305111941234</v>
      </c>
      <c r="P763" s="140">
        <v>513.7969965151553</v>
      </c>
      <c r="Q763" s="184"/>
      <c r="R763" s="164"/>
      <c r="S763" s="164"/>
      <c r="T763" s="183"/>
      <c r="U763" s="183"/>
      <c r="V763" s="183"/>
      <c r="W763" s="183"/>
      <c r="X763" s="183"/>
      <c r="Y763" s="183"/>
    </row>
    <row r="764" spans="1:19" ht="22.5">
      <c r="A764" s="406"/>
      <c r="B764" s="289" t="s">
        <v>799</v>
      </c>
      <c r="C764" s="79">
        <v>12</v>
      </c>
      <c r="D764" s="79">
        <v>1973</v>
      </c>
      <c r="E764" s="98">
        <v>17.773999</v>
      </c>
      <c r="F764" s="98">
        <v>0</v>
      </c>
      <c r="G764" s="98">
        <v>0</v>
      </c>
      <c r="H764" s="98">
        <v>17.773999</v>
      </c>
      <c r="I764" s="99">
        <v>510.06</v>
      </c>
      <c r="J764" s="92">
        <v>17.773999</v>
      </c>
      <c r="K764" s="99">
        <v>510.06</v>
      </c>
      <c r="L764" s="100">
        <v>0.034846</v>
      </c>
      <c r="M764" s="98">
        <v>266.1</v>
      </c>
      <c r="N764" s="80">
        <v>10.107047454000003</v>
      </c>
      <c r="O764" s="80">
        <f>L764*60*1000</f>
        <v>2090.7599999999998</v>
      </c>
      <c r="P764" s="83">
        <f>N764*60</f>
        <v>606.4228472400002</v>
      </c>
      <c r="R764" s="164"/>
      <c r="S764" s="164"/>
    </row>
    <row r="765" spans="1:25" ht="12.75" customHeight="1">
      <c r="A765" s="406"/>
      <c r="B765" s="298" t="s">
        <v>44</v>
      </c>
      <c r="C765" s="136">
        <v>18</v>
      </c>
      <c r="D765" s="136"/>
      <c r="E765" s="137">
        <v>17.106</v>
      </c>
      <c r="F765" s="137">
        <v>0.765</v>
      </c>
      <c r="G765" s="137">
        <v>0</v>
      </c>
      <c r="H765" s="137">
        <v>16.341</v>
      </c>
      <c r="I765" s="138"/>
      <c r="J765" s="137">
        <v>16.341</v>
      </c>
      <c r="K765" s="138">
        <v>468.4</v>
      </c>
      <c r="L765" s="139">
        <v>0.034886848847139204</v>
      </c>
      <c r="M765" s="137">
        <v>245.8</v>
      </c>
      <c r="N765" s="137">
        <v>8.575187446626817</v>
      </c>
      <c r="O765" s="197">
        <v>2093.210930828352</v>
      </c>
      <c r="P765" s="140">
        <v>514.511246797609</v>
      </c>
      <c r="Q765" s="184"/>
      <c r="R765" s="164"/>
      <c r="S765" s="164"/>
      <c r="T765" s="183"/>
      <c r="U765" s="183"/>
      <c r="V765" s="183"/>
      <c r="W765" s="183"/>
      <c r="X765" s="183"/>
      <c r="Y765" s="183"/>
    </row>
    <row r="766" spans="1:19" ht="14.25" customHeight="1">
      <c r="A766" s="406"/>
      <c r="B766" s="288" t="s">
        <v>476</v>
      </c>
      <c r="C766" s="79">
        <v>104</v>
      </c>
      <c r="D766" s="79">
        <v>1969</v>
      </c>
      <c r="E766" s="98">
        <v>108.92699999999999</v>
      </c>
      <c r="F766" s="98">
        <v>6.664</v>
      </c>
      <c r="G766" s="98">
        <v>15.44</v>
      </c>
      <c r="H766" s="98">
        <v>86.823</v>
      </c>
      <c r="I766" s="99">
        <v>2487.01</v>
      </c>
      <c r="J766" s="98">
        <v>86.823</v>
      </c>
      <c r="K766" s="99">
        <v>2487.01</v>
      </c>
      <c r="L766" s="100">
        <v>0.03491059545397887</v>
      </c>
      <c r="M766" s="98">
        <v>230.86</v>
      </c>
      <c r="N766" s="98">
        <v>8.05952988769647</v>
      </c>
      <c r="O766" s="98">
        <v>2094.635727238732</v>
      </c>
      <c r="P766" s="95">
        <v>483.57179326178823</v>
      </c>
      <c r="Q766" s="6"/>
      <c r="R766" s="164"/>
      <c r="S766" s="164"/>
    </row>
    <row r="767" spans="1:19" ht="27" customHeight="1">
      <c r="A767" s="406"/>
      <c r="B767" s="289" t="s">
        <v>591</v>
      </c>
      <c r="C767" s="79">
        <v>22</v>
      </c>
      <c r="D767" s="79" t="s">
        <v>10</v>
      </c>
      <c r="E767" s="98">
        <v>23.2</v>
      </c>
      <c r="F767" s="98">
        <v>0.8</v>
      </c>
      <c r="G767" s="98">
        <v>0.2</v>
      </c>
      <c r="H767" s="98">
        <v>22.2</v>
      </c>
      <c r="I767" s="99">
        <v>892</v>
      </c>
      <c r="J767" s="80">
        <v>21.9</v>
      </c>
      <c r="K767" s="99">
        <v>626.12</v>
      </c>
      <c r="L767" s="100">
        <v>0.03497732064141059</v>
      </c>
      <c r="M767" s="98">
        <v>186.5</v>
      </c>
      <c r="N767" s="80">
        <v>6.523270299623075</v>
      </c>
      <c r="O767" s="80">
        <v>2098.6392384846354</v>
      </c>
      <c r="P767" s="83">
        <v>391.39621797738454</v>
      </c>
      <c r="R767" s="164"/>
      <c r="S767" s="164"/>
    </row>
    <row r="768" spans="1:19" ht="26.25" customHeight="1">
      <c r="A768" s="406"/>
      <c r="B768" s="289" t="s">
        <v>800</v>
      </c>
      <c r="C768" s="79">
        <v>8</v>
      </c>
      <c r="D768" s="79">
        <v>1962</v>
      </c>
      <c r="E768" s="98">
        <v>14.099001</v>
      </c>
      <c r="F768" s="98">
        <v>0.2805</v>
      </c>
      <c r="G768" s="98">
        <v>0.97</v>
      </c>
      <c r="H768" s="98">
        <v>12.848501</v>
      </c>
      <c r="I768" s="99">
        <v>366.73</v>
      </c>
      <c r="J768" s="92">
        <v>12.848501</v>
      </c>
      <c r="K768" s="99">
        <v>366.73</v>
      </c>
      <c r="L768" s="100">
        <v>0.035035</v>
      </c>
      <c r="M768" s="98">
        <v>266.1</v>
      </c>
      <c r="N768" s="80">
        <v>10.161866715000002</v>
      </c>
      <c r="O768" s="80">
        <f>L768*60*1000</f>
        <v>2102.0999999999995</v>
      </c>
      <c r="P768" s="83">
        <f>N768*60</f>
        <v>609.7120029000001</v>
      </c>
      <c r="R768" s="164"/>
      <c r="S768" s="164"/>
    </row>
    <row r="769" spans="1:19" ht="14.25" customHeight="1" thickBot="1">
      <c r="A769" s="407"/>
      <c r="B769" s="290" t="s">
        <v>557</v>
      </c>
      <c r="C769" s="85">
        <v>4</v>
      </c>
      <c r="D769" s="85">
        <v>1940</v>
      </c>
      <c r="E769" s="86">
        <v>5.682</v>
      </c>
      <c r="F769" s="86">
        <v>0</v>
      </c>
      <c r="G769" s="86">
        <v>0</v>
      </c>
      <c r="H769" s="86">
        <v>5.682</v>
      </c>
      <c r="I769" s="87">
        <v>161.63</v>
      </c>
      <c r="J769" s="86">
        <v>5.682</v>
      </c>
      <c r="K769" s="87">
        <v>161.63</v>
      </c>
      <c r="L769" s="88">
        <v>0.0351543649075048</v>
      </c>
      <c r="M769" s="86">
        <v>209.93</v>
      </c>
      <c r="N769" s="86">
        <v>7.379955825032483</v>
      </c>
      <c r="O769" s="86">
        <f>SUM(L769*60*1000)</f>
        <v>2109.2618944502883</v>
      </c>
      <c r="P769" s="89">
        <v>442.797349501949</v>
      </c>
      <c r="R769" s="164"/>
      <c r="S769" s="164"/>
    </row>
    <row r="770" spans="1:19" ht="25.5" customHeight="1">
      <c r="A770" s="405" t="s">
        <v>30</v>
      </c>
      <c r="B770" s="292" t="s">
        <v>801</v>
      </c>
      <c r="C770" s="74">
        <v>11</v>
      </c>
      <c r="D770" s="74">
        <v>1972</v>
      </c>
      <c r="E770" s="124">
        <v>14.904997</v>
      </c>
      <c r="F770" s="124">
        <v>0</v>
      </c>
      <c r="G770" s="124">
        <v>0</v>
      </c>
      <c r="H770" s="124">
        <v>14.904997</v>
      </c>
      <c r="I770" s="125">
        <v>535.18</v>
      </c>
      <c r="J770" s="90">
        <v>14.904997</v>
      </c>
      <c r="K770" s="125">
        <v>535.18</v>
      </c>
      <c r="L770" s="126">
        <v>0.0351926</v>
      </c>
      <c r="M770" s="124">
        <v>266.1</v>
      </c>
      <c r="N770" s="75">
        <v>10.207578437400002</v>
      </c>
      <c r="O770" s="75">
        <f>L770*60*1000</f>
        <v>2111.5559999999996</v>
      </c>
      <c r="P770" s="78">
        <f>N770*60</f>
        <v>612.4547062440001</v>
      </c>
      <c r="R770" s="164"/>
      <c r="S770" s="164"/>
    </row>
    <row r="771" spans="1:19" ht="12.75">
      <c r="A771" s="406"/>
      <c r="B771" s="288" t="s">
        <v>109</v>
      </c>
      <c r="C771" s="79">
        <v>7</v>
      </c>
      <c r="D771" s="79" t="s">
        <v>10</v>
      </c>
      <c r="E771" s="98">
        <v>13.56</v>
      </c>
      <c r="F771" s="98">
        <v>0.619</v>
      </c>
      <c r="G771" s="98">
        <v>0.07</v>
      </c>
      <c r="H771" s="98">
        <v>12.871</v>
      </c>
      <c r="I771" s="99">
        <v>365.02</v>
      </c>
      <c r="J771" s="92">
        <v>12.871</v>
      </c>
      <c r="K771" s="99">
        <v>365.02</v>
      </c>
      <c r="L771" s="100">
        <v>0.03526108158457071</v>
      </c>
      <c r="M771" s="98">
        <v>322.64</v>
      </c>
      <c r="N771" s="80">
        <v>11.376635362445894</v>
      </c>
      <c r="O771" s="80">
        <v>2115.6648950742424</v>
      </c>
      <c r="P771" s="83">
        <v>682.5981217467537</v>
      </c>
      <c r="R771" s="164"/>
      <c r="S771" s="164"/>
    </row>
    <row r="772" spans="1:19" ht="12.75">
      <c r="A772" s="406"/>
      <c r="B772" s="299" t="s">
        <v>477</v>
      </c>
      <c r="C772" s="79">
        <v>72</v>
      </c>
      <c r="D772" s="79">
        <v>1982</v>
      </c>
      <c r="E772" s="98">
        <v>91.71900000000001</v>
      </c>
      <c r="F772" s="98">
        <v>5.522</v>
      </c>
      <c r="G772" s="98">
        <v>11.52</v>
      </c>
      <c r="H772" s="98">
        <v>74.677</v>
      </c>
      <c r="I772" s="99">
        <v>2117.32</v>
      </c>
      <c r="J772" s="98">
        <v>74.677</v>
      </c>
      <c r="K772" s="99">
        <v>2117.32</v>
      </c>
      <c r="L772" s="100">
        <v>0.03526958608051688</v>
      </c>
      <c r="M772" s="98">
        <v>230.86</v>
      </c>
      <c r="N772" s="98">
        <v>8.142407181720289</v>
      </c>
      <c r="O772" s="98">
        <v>2116.175164831013</v>
      </c>
      <c r="P772" s="95">
        <v>488.54443090321735</v>
      </c>
      <c r="Q772" s="6"/>
      <c r="R772" s="164"/>
      <c r="S772" s="164"/>
    </row>
    <row r="773" spans="1:19" ht="12.75">
      <c r="A773" s="406"/>
      <c r="B773" s="288" t="s">
        <v>513</v>
      </c>
      <c r="C773" s="79">
        <v>45</v>
      </c>
      <c r="D773" s="79" t="s">
        <v>10</v>
      </c>
      <c r="E773" s="98">
        <v>28.9351</v>
      </c>
      <c r="F773" s="80">
        <v>0</v>
      </c>
      <c r="G773" s="80">
        <v>0</v>
      </c>
      <c r="H773" s="80">
        <v>28.9351</v>
      </c>
      <c r="I773" s="81">
        <v>819.21</v>
      </c>
      <c r="J773" s="80">
        <v>28.9351</v>
      </c>
      <c r="K773" s="81">
        <v>819.21</v>
      </c>
      <c r="L773" s="82">
        <v>0.035320735830861434</v>
      </c>
      <c r="M773" s="80">
        <v>188.9</v>
      </c>
      <c r="N773" s="80">
        <v>6.672086998449725</v>
      </c>
      <c r="O773" s="80">
        <v>2119.2441498516864</v>
      </c>
      <c r="P773" s="83">
        <v>400.3252199069835</v>
      </c>
      <c r="R773" s="164"/>
      <c r="S773" s="164"/>
    </row>
    <row r="774" spans="1:19" ht="12.75">
      <c r="A774" s="406"/>
      <c r="B774" s="288" t="s">
        <v>558</v>
      </c>
      <c r="C774" s="79">
        <v>8</v>
      </c>
      <c r="D774" s="79">
        <v>1961</v>
      </c>
      <c r="E774" s="80">
        <v>12.754</v>
      </c>
      <c r="F774" s="80">
        <v>0</v>
      </c>
      <c r="G774" s="80">
        <v>0</v>
      </c>
      <c r="H774" s="80">
        <v>12.754</v>
      </c>
      <c r="I774" s="81">
        <v>360.49</v>
      </c>
      <c r="J774" s="80">
        <v>12.754</v>
      </c>
      <c r="K774" s="81">
        <v>360.49</v>
      </c>
      <c r="L774" s="82">
        <v>0.03537962218092041</v>
      </c>
      <c r="M774" s="80">
        <v>209.93</v>
      </c>
      <c r="N774" s="80">
        <v>7.427244084440622</v>
      </c>
      <c r="O774" s="80">
        <f>SUM(L774*60*1000)</f>
        <v>2122.7773308552246</v>
      </c>
      <c r="P774" s="83">
        <v>445.6346450664373</v>
      </c>
      <c r="R774" s="164"/>
      <c r="S774" s="164"/>
    </row>
    <row r="775" spans="1:19" ht="12.75">
      <c r="A775" s="406"/>
      <c r="B775" s="288" t="s">
        <v>719</v>
      </c>
      <c r="C775" s="79">
        <v>6</v>
      </c>
      <c r="D775" s="79">
        <v>1985</v>
      </c>
      <c r="E775" s="98">
        <v>9.507</v>
      </c>
      <c r="F775" s="98">
        <v>0.391</v>
      </c>
      <c r="G775" s="98">
        <v>0.96</v>
      </c>
      <c r="H775" s="98">
        <v>8.156</v>
      </c>
      <c r="I775" s="99">
        <v>230.55</v>
      </c>
      <c r="J775" s="92">
        <v>8.156</v>
      </c>
      <c r="K775" s="99">
        <v>230.55</v>
      </c>
      <c r="L775" s="100">
        <v>0.03538</v>
      </c>
      <c r="M775" s="98">
        <v>265.524</v>
      </c>
      <c r="N775" s="80">
        <v>9.39</v>
      </c>
      <c r="O775" s="80">
        <v>2122.8</v>
      </c>
      <c r="P775" s="83">
        <v>563.4000000000001</v>
      </c>
      <c r="Q775" s="6"/>
      <c r="R775" s="164"/>
      <c r="S775" s="164"/>
    </row>
    <row r="776" spans="1:19" ht="12.75">
      <c r="A776" s="406"/>
      <c r="B776" s="288" t="s">
        <v>950</v>
      </c>
      <c r="C776" s="79">
        <v>18</v>
      </c>
      <c r="D776" s="79">
        <v>1983</v>
      </c>
      <c r="E776" s="98">
        <v>31.032</v>
      </c>
      <c r="F776" s="92">
        <v>0.612</v>
      </c>
      <c r="G776" s="92">
        <v>3.05</v>
      </c>
      <c r="H776" s="98">
        <v>27.37</v>
      </c>
      <c r="I776" s="99">
        <v>773.56</v>
      </c>
      <c r="J776" s="92">
        <v>22.5</v>
      </c>
      <c r="K776" s="99">
        <v>636.06</v>
      </c>
      <c r="L776" s="100">
        <v>0.03538</v>
      </c>
      <c r="M776" s="98">
        <v>274.135</v>
      </c>
      <c r="N776" s="80">
        <v>9.7</v>
      </c>
      <c r="O776" s="80">
        <f>L776*60*1000</f>
        <v>2122.8</v>
      </c>
      <c r="P776" s="83">
        <f>N776*60</f>
        <v>582</v>
      </c>
      <c r="R776" s="164"/>
      <c r="S776" s="164"/>
    </row>
    <row r="777" spans="1:19" ht="24.75" customHeight="1">
      <c r="A777" s="406"/>
      <c r="B777" s="289" t="s">
        <v>514</v>
      </c>
      <c r="C777" s="79">
        <v>9</v>
      </c>
      <c r="D777" s="79" t="s">
        <v>10</v>
      </c>
      <c r="E777" s="98">
        <v>25.505</v>
      </c>
      <c r="F777" s="80">
        <v>1.4931</v>
      </c>
      <c r="G777" s="80">
        <v>1.44</v>
      </c>
      <c r="H777" s="80">
        <v>22.5719</v>
      </c>
      <c r="I777" s="81">
        <v>635.51</v>
      </c>
      <c r="J777" s="80">
        <v>22.5719</v>
      </c>
      <c r="K777" s="81">
        <v>635.51</v>
      </c>
      <c r="L777" s="82">
        <v>0.035517773127094775</v>
      </c>
      <c r="M777" s="80">
        <v>188.9</v>
      </c>
      <c r="N777" s="80">
        <v>6.709307343708203</v>
      </c>
      <c r="O777" s="80">
        <v>2131.0663876256867</v>
      </c>
      <c r="P777" s="83">
        <v>402.5584406224922</v>
      </c>
      <c r="R777" s="164"/>
      <c r="S777" s="164"/>
    </row>
    <row r="778" spans="1:19" ht="12.75">
      <c r="A778" s="406"/>
      <c r="B778" s="294" t="s">
        <v>539</v>
      </c>
      <c r="C778" s="79">
        <v>8</v>
      </c>
      <c r="D778" s="79">
        <v>1976</v>
      </c>
      <c r="E778" s="80">
        <v>14.4</v>
      </c>
      <c r="F778" s="80"/>
      <c r="G778" s="80"/>
      <c r="H778" s="80">
        <v>14.4</v>
      </c>
      <c r="I778" s="81">
        <v>404.24</v>
      </c>
      <c r="J778" s="80">
        <v>14.4</v>
      </c>
      <c r="K778" s="211">
        <v>404.24</v>
      </c>
      <c r="L778" s="82">
        <v>0.03562</v>
      </c>
      <c r="M778" s="80">
        <v>226.284</v>
      </c>
      <c r="N778" s="80">
        <v>8.06</v>
      </c>
      <c r="O778" s="80">
        <v>2137.2</v>
      </c>
      <c r="P778" s="83">
        <v>483.6</v>
      </c>
      <c r="R778" s="164"/>
      <c r="S778" s="164"/>
    </row>
    <row r="779" spans="1:19" ht="12.75">
      <c r="A779" s="406"/>
      <c r="B779" s="288" t="s">
        <v>515</v>
      </c>
      <c r="C779" s="79">
        <v>5</v>
      </c>
      <c r="D779" s="79" t="s">
        <v>10</v>
      </c>
      <c r="E779" s="98">
        <v>6.236000000000001</v>
      </c>
      <c r="F779" s="80">
        <v>0.0664</v>
      </c>
      <c r="G779" s="80">
        <v>0.48</v>
      </c>
      <c r="H779" s="80">
        <v>5.6896</v>
      </c>
      <c r="I779" s="81">
        <v>159.37</v>
      </c>
      <c r="J779" s="80">
        <v>5.6896</v>
      </c>
      <c r="K779" s="81">
        <v>159.37</v>
      </c>
      <c r="L779" s="82">
        <v>0.03570057099830583</v>
      </c>
      <c r="M779" s="80">
        <v>185.5</v>
      </c>
      <c r="N779" s="80">
        <v>6.622455920185731</v>
      </c>
      <c r="O779" s="80">
        <v>2142.03425989835</v>
      </c>
      <c r="P779" s="83">
        <v>397.34735521114385</v>
      </c>
      <c r="R779" s="164"/>
      <c r="S779" s="164"/>
    </row>
    <row r="780" spans="1:19" ht="12.75">
      <c r="A780" s="406"/>
      <c r="B780" s="288" t="s">
        <v>110</v>
      </c>
      <c r="C780" s="79">
        <v>8</v>
      </c>
      <c r="D780" s="79" t="s">
        <v>10</v>
      </c>
      <c r="E780" s="98">
        <v>14.508</v>
      </c>
      <c r="F780" s="98">
        <v>0.486</v>
      </c>
      <c r="G780" s="98">
        <v>1.12</v>
      </c>
      <c r="H780" s="98">
        <v>12.902</v>
      </c>
      <c r="I780" s="99">
        <v>361.26</v>
      </c>
      <c r="J780" s="92">
        <v>12.902</v>
      </c>
      <c r="K780" s="99">
        <v>361.26</v>
      </c>
      <c r="L780" s="100">
        <v>0.03571389027293362</v>
      </c>
      <c r="M780" s="98">
        <v>322.64</v>
      </c>
      <c r="N780" s="80">
        <v>11.522729557659302</v>
      </c>
      <c r="O780" s="80">
        <v>2142.8334163760173</v>
      </c>
      <c r="P780" s="83">
        <v>691.3637734595582</v>
      </c>
      <c r="R780" s="164"/>
      <c r="S780" s="164"/>
    </row>
    <row r="781" spans="1:19" ht="12.75">
      <c r="A781" s="406"/>
      <c r="B781" s="288" t="s">
        <v>673</v>
      </c>
      <c r="C781" s="79">
        <v>20</v>
      </c>
      <c r="D781" s="79">
        <v>1984</v>
      </c>
      <c r="E781" s="98">
        <v>42.6</v>
      </c>
      <c r="F781" s="98">
        <v>1.6</v>
      </c>
      <c r="G781" s="98">
        <v>3.2</v>
      </c>
      <c r="H781" s="98">
        <v>37.8</v>
      </c>
      <c r="I781" s="99">
        <v>1164</v>
      </c>
      <c r="J781" s="92">
        <v>37.8</v>
      </c>
      <c r="K781" s="99">
        <v>1058</v>
      </c>
      <c r="L781" s="100">
        <v>0.03572778827977315</v>
      </c>
      <c r="M781" s="98">
        <v>153.7</v>
      </c>
      <c r="N781" s="80">
        <v>5.491361058601133</v>
      </c>
      <c r="O781" s="80">
        <v>2143.667296786389</v>
      </c>
      <c r="P781" s="83">
        <v>329.481663516068</v>
      </c>
      <c r="Q781" s="6"/>
      <c r="R781" s="164"/>
      <c r="S781" s="164"/>
    </row>
    <row r="782" spans="1:25" ht="12.75">
      <c r="A782" s="406"/>
      <c r="B782" s="298" t="s">
        <v>49</v>
      </c>
      <c r="C782" s="136">
        <v>14</v>
      </c>
      <c r="D782" s="136"/>
      <c r="E782" s="137">
        <v>17.898999999999997</v>
      </c>
      <c r="F782" s="137">
        <v>0.714</v>
      </c>
      <c r="G782" s="137">
        <v>0</v>
      </c>
      <c r="H782" s="137">
        <v>17.185</v>
      </c>
      <c r="I782" s="138"/>
      <c r="J782" s="137">
        <v>17.185</v>
      </c>
      <c r="K782" s="138">
        <v>480.6</v>
      </c>
      <c r="L782" s="139">
        <v>0.03575738660008323</v>
      </c>
      <c r="M782" s="137">
        <v>245.8</v>
      </c>
      <c r="N782" s="137">
        <v>8.789165626300457</v>
      </c>
      <c r="O782" s="197">
        <v>2145.4431960049938</v>
      </c>
      <c r="P782" s="140">
        <v>527.3499375780275</v>
      </c>
      <c r="Q782" s="184"/>
      <c r="R782" s="164"/>
      <c r="S782" s="164"/>
      <c r="T782" s="183"/>
      <c r="U782" s="183"/>
      <c r="V782" s="183"/>
      <c r="W782" s="183"/>
      <c r="X782" s="183"/>
      <c r="Y782" s="183"/>
    </row>
    <row r="783" spans="1:19" ht="12.75">
      <c r="A783" s="406"/>
      <c r="B783" s="288" t="s">
        <v>318</v>
      </c>
      <c r="C783" s="79">
        <v>8</v>
      </c>
      <c r="D783" s="79">
        <v>1910</v>
      </c>
      <c r="E783" s="92">
        <v>10.43</v>
      </c>
      <c r="F783" s="92">
        <v>0.67</v>
      </c>
      <c r="G783" s="92">
        <v>0.08</v>
      </c>
      <c r="H783" s="92">
        <v>9.68</v>
      </c>
      <c r="I783" s="157">
        <v>259.74</v>
      </c>
      <c r="J783" s="92">
        <v>9.68</v>
      </c>
      <c r="K783" s="157">
        <v>259.74</v>
      </c>
      <c r="L783" s="94">
        <v>0.03578</v>
      </c>
      <c r="M783" s="92">
        <v>211.5</v>
      </c>
      <c r="N783" s="92">
        <v>7.513799999999999</v>
      </c>
      <c r="O783" s="98">
        <v>2146.8</v>
      </c>
      <c r="P783" s="158">
        <v>450.82800000000003</v>
      </c>
      <c r="R783" s="164"/>
      <c r="S783" s="164"/>
    </row>
    <row r="784" spans="1:19" ht="12.75" customHeight="1">
      <c r="A784" s="406"/>
      <c r="B784" s="288" t="s">
        <v>650</v>
      </c>
      <c r="C784" s="79">
        <v>8</v>
      </c>
      <c r="D784" s="79" t="s">
        <v>10</v>
      </c>
      <c r="E784" s="80">
        <v>14.773</v>
      </c>
      <c r="F784" s="80">
        <v>0.688</v>
      </c>
      <c r="G784" s="80">
        <v>1.28</v>
      </c>
      <c r="H784" s="80">
        <v>12.805</v>
      </c>
      <c r="I784" s="80"/>
      <c r="J784" s="80">
        <v>12.805</v>
      </c>
      <c r="K784" s="81">
        <v>357.16</v>
      </c>
      <c r="L784" s="82">
        <v>0.03585</v>
      </c>
      <c r="M784" s="80">
        <v>249.17</v>
      </c>
      <c r="N784" s="80">
        <v>8.93</v>
      </c>
      <c r="O784" s="80">
        <v>2151</v>
      </c>
      <c r="P784" s="83">
        <v>535.96467</v>
      </c>
      <c r="Q784" s="6"/>
      <c r="R784" s="164"/>
      <c r="S784" s="164"/>
    </row>
    <row r="785" spans="1:19" ht="12.75">
      <c r="A785" s="406"/>
      <c r="B785" s="288" t="s">
        <v>802</v>
      </c>
      <c r="C785" s="79">
        <v>7</v>
      </c>
      <c r="D785" s="79">
        <v>1963</v>
      </c>
      <c r="E785" s="98">
        <v>13.087999</v>
      </c>
      <c r="F785" s="98">
        <v>1.02</v>
      </c>
      <c r="G785" s="98">
        <v>0.06</v>
      </c>
      <c r="H785" s="98">
        <v>12.007999</v>
      </c>
      <c r="I785" s="99">
        <v>334.67</v>
      </c>
      <c r="J785" s="92">
        <v>4.998459</v>
      </c>
      <c r="K785" s="99">
        <v>139.31</v>
      </c>
      <c r="L785" s="100">
        <v>0.03588</v>
      </c>
      <c r="M785" s="98">
        <v>266.1</v>
      </c>
      <c r="N785" s="80">
        <v>10.406958120000002</v>
      </c>
      <c r="O785" s="80">
        <f>L785*60*1000</f>
        <v>2152.8</v>
      </c>
      <c r="P785" s="83">
        <f>N785*60</f>
        <v>624.4174872000001</v>
      </c>
      <c r="R785" s="164"/>
      <c r="S785" s="164"/>
    </row>
    <row r="786" spans="1:19" ht="12.75">
      <c r="A786" s="406"/>
      <c r="B786" s="288" t="s">
        <v>141</v>
      </c>
      <c r="C786" s="79">
        <v>20</v>
      </c>
      <c r="D786" s="79">
        <v>1974</v>
      </c>
      <c r="E786" s="98">
        <v>37.6</v>
      </c>
      <c r="F786" s="80">
        <v>0.816</v>
      </c>
      <c r="G786" s="80">
        <v>3.2</v>
      </c>
      <c r="H786" s="80">
        <v>33.556</v>
      </c>
      <c r="I786" s="81">
        <v>935.98</v>
      </c>
      <c r="J786" s="80">
        <v>33.6</v>
      </c>
      <c r="K786" s="81">
        <v>936</v>
      </c>
      <c r="L786" s="82">
        <v>0.035897</v>
      </c>
      <c r="M786" s="80">
        <v>215.5</v>
      </c>
      <c r="N786" s="80">
        <v>7.74</v>
      </c>
      <c r="O786" s="80">
        <v>2153.82</v>
      </c>
      <c r="P786" s="83">
        <v>464.40000000000003</v>
      </c>
      <c r="Q786" s="6"/>
      <c r="R786" s="164"/>
      <c r="S786" s="164"/>
    </row>
    <row r="787" spans="1:19" ht="12.75">
      <c r="A787" s="406"/>
      <c r="B787" s="288" t="s">
        <v>285</v>
      </c>
      <c r="C787" s="79">
        <v>11</v>
      </c>
      <c r="D787" s="79">
        <v>1976</v>
      </c>
      <c r="E787" s="98">
        <v>17.810401</v>
      </c>
      <c r="F787" s="98">
        <v>0</v>
      </c>
      <c r="G787" s="98">
        <v>0</v>
      </c>
      <c r="H787" s="98">
        <v>17.810401</v>
      </c>
      <c r="I787" s="99">
        <v>543.66</v>
      </c>
      <c r="J787" s="92">
        <v>17.810401</v>
      </c>
      <c r="K787" s="99">
        <v>496.05</v>
      </c>
      <c r="L787" s="100">
        <v>0.03590444713234553</v>
      </c>
      <c r="M787" s="98">
        <v>281.438</v>
      </c>
      <c r="N787" s="80">
        <v>10.104875792033061</v>
      </c>
      <c r="O787" s="80">
        <f>L787*60*1000</f>
        <v>2154.2668279407317</v>
      </c>
      <c r="P787" s="83">
        <f>N787*60</f>
        <v>606.2925475219837</v>
      </c>
      <c r="R787" s="164"/>
      <c r="S787" s="164"/>
    </row>
    <row r="788" spans="1:19" ht="12.75">
      <c r="A788" s="406"/>
      <c r="B788" s="288" t="s">
        <v>951</v>
      </c>
      <c r="C788" s="79">
        <v>4</v>
      </c>
      <c r="D788" s="79"/>
      <c r="E788" s="98">
        <v>7.0551</v>
      </c>
      <c r="F788" s="92" t="s">
        <v>286</v>
      </c>
      <c r="G788" s="92" t="s">
        <v>286</v>
      </c>
      <c r="H788" s="98">
        <v>7.0551</v>
      </c>
      <c r="I788" s="99">
        <v>196.24</v>
      </c>
      <c r="J788" s="92">
        <v>7.06</v>
      </c>
      <c r="K788" s="99">
        <v>196.24</v>
      </c>
      <c r="L788" s="100">
        <v>0.03595</v>
      </c>
      <c r="M788" s="98">
        <v>274.135</v>
      </c>
      <c r="N788" s="80">
        <v>9.86</v>
      </c>
      <c r="O788" s="80">
        <f>L788*60*1000</f>
        <v>2157</v>
      </c>
      <c r="P788" s="83">
        <f>N788*60</f>
        <v>591.5999999999999</v>
      </c>
      <c r="R788" s="164"/>
      <c r="S788" s="164"/>
    </row>
    <row r="789" spans="1:19" ht="12.75">
      <c r="A789" s="406"/>
      <c r="B789" s="288" t="s">
        <v>803</v>
      </c>
      <c r="C789" s="79">
        <v>8</v>
      </c>
      <c r="D789" s="79">
        <v>1968</v>
      </c>
      <c r="E789" s="98">
        <v>14.88</v>
      </c>
      <c r="F789" s="98">
        <v>0.612</v>
      </c>
      <c r="G789" s="98">
        <v>0.07</v>
      </c>
      <c r="H789" s="98">
        <v>14.198</v>
      </c>
      <c r="I789" s="99">
        <v>394.35</v>
      </c>
      <c r="J789" s="92">
        <v>14.198</v>
      </c>
      <c r="K789" s="99">
        <v>394.35</v>
      </c>
      <c r="L789" s="100">
        <v>0.036003</v>
      </c>
      <c r="M789" s="98">
        <v>266.1</v>
      </c>
      <c r="N789" s="80">
        <v>10.442634147000001</v>
      </c>
      <c r="O789" s="80">
        <f>L789*60*1000</f>
        <v>2160.18</v>
      </c>
      <c r="P789" s="83">
        <f>N789*60</f>
        <v>626.5580488200001</v>
      </c>
      <c r="R789" s="164"/>
      <c r="S789" s="164"/>
    </row>
    <row r="790" spans="1:19" ht="12.75">
      <c r="A790" s="406"/>
      <c r="B790" s="288" t="s">
        <v>319</v>
      </c>
      <c r="C790" s="79">
        <v>19</v>
      </c>
      <c r="D790" s="79">
        <v>1959</v>
      </c>
      <c r="E790" s="92">
        <v>39.33</v>
      </c>
      <c r="F790" s="92">
        <v>3.51</v>
      </c>
      <c r="G790" s="92">
        <v>0.18</v>
      </c>
      <c r="H790" s="92">
        <v>35.64</v>
      </c>
      <c r="I790" s="157">
        <v>989.2</v>
      </c>
      <c r="J790" s="92">
        <v>35.64</v>
      </c>
      <c r="K790" s="157">
        <v>989.2</v>
      </c>
      <c r="L790" s="94">
        <v>0.03602</v>
      </c>
      <c r="M790" s="92">
        <v>211.5</v>
      </c>
      <c r="N790" s="92">
        <v>7.5642000000000005</v>
      </c>
      <c r="O790" s="98">
        <v>2161.2000000000003</v>
      </c>
      <c r="P790" s="158">
        <v>453.85200000000003</v>
      </c>
      <c r="R790" s="164"/>
      <c r="S790" s="164"/>
    </row>
    <row r="791" spans="1:19" ht="12.75">
      <c r="A791" s="406"/>
      <c r="B791" s="297" t="s">
        <v>359</v>
      </c>
      <c r="C791" s="79">
        <v>3</v>
      </c>
      <c r="D791" s="79" t="s">
        <v>10</v>
      </c>
      <c r="E791" s="80">
        <v>6.45</v>
      </c>
      <c r="F791" s="80">
        <v>0.73</v>
      </c>
      <c r="G791" s="80">
        <v>0.48</v>
      </c>
      <c r="H791" s="80">
        <v>4.51426</v>
      </c>
      <c r="I791" s="81">
        <v>125.41</v>
      </c>
      <c r="J791" s="80">
        <v>3.71</v>
      </c>
      <c r="K791" s="81">
        <v>102.94</v>
      </c>
      <c r="L791" s="82">
        <v>0.036040411890421606</v>
      </c>
      <c r="M791" s="80">
        <v>225.63</v>
      </c>
      <c r="N791" s="80">
        <v>8.131798134835826</v>
      </c>
      <c r="O791" s="80">
        <v>2162.4247134252964</v>
      </c>
      <c r="P791" s="83">
        <v>487.9078880901495</v>
      </c>
      <c r="R791" s="164"/>
      <c r="S791" s="164"/>
    </row>
    <row r="792" spans="1:19" ht="12.75">
      <c r="A792" s="406"/>
      <c r="B792" s="288" t="s">
        <v>65</v>
      </c>
      <c r="C792" s="79">
        <v>4</v>
      </c>
      <c r="D792" s="79">
        <v>1992</v>
      </c>
      <c r="E792" s="80">
        <v>7.24</v>
      </c>
      <c r="F792" s="80">
        <v>0.153</v>
      </c>
      <c r="G792" s="80">
        <v>0.64</v>
      </c>
      <c r="H792" s="80">
        <v>6.447000000000001</v>
      </c>
      <c r="I792" s="199"/>
      <c r="J792" s="80">
        <v>6.447000000000001</v>
      </c>
      <c r="K792" s="81">
        <v>178.48</v>
      </c>
      <c r="L792" s="82">
        <v>0.03612169430748544</v>
      </c>
      <c r="M792" s="276">
        <v>302.8</v>
      </c>
      <c r="N792" s="80">
        <v>10.937649036306592</v>
      </c>
      <c r="O792" s="80">
        <v>2167.3016584491265</v>
      </c>
      <c r="P792" s="83">
        <v>656.2589421783955</v>
      </c>
      <c r="R792" s="164"/>
      <c r="S792" s="164"/>
    </row>
    <row r="793" spans="1:19" ht="12.75">
      <c r="A793" s="406"/>
      <c r="B793" s="288" t="s">
        <v>628</v>
      </c>
      <c r="C793" s="79">
        <v>14</v>
      </c>
      <c r="D793" s="79"/>
      <c r="E793" s="80">
        <v>21.3</v>
      </c>
      <c r="F793" s="80">
        <v>1.449</v>
      </c>
      <c r="G793" s="80"/>
      <c r="H793" s="80">
        <v>19.951</v>
      </c>
      <c r="I793" s="81">
        <v>551.79</v>
      </c>
      <c r="J793" s="80">
        <v>19.951</v>
      </c>
      <c r="K793" s="81">
        <v>551.79</v>
      </c>
      <c r="L793" s="82">
        <v>0.03616</v>
      </c>
      <c r="M793" s="80">
        <v>207.97</v>
      </c>
      <c r="N793" s="80">
        <v>7.52</v>
      </c>
      <c r="O793" s="80">
        <v>2169.6</v>
      </c>
      <c r="P793" s="83">
        <v>451.2</v>
      </c>
      <c r="R793" s="164"/>
      <c r="S793" s="164"/>
    </row>
    <row r="794" spans="1:19" ht="11.25" customHeight="1">
      <c r="A794" s="406"/>
      <c r="B794" s="288" t="s">
        <v>629</v>
      </c>
      <c r="C794" s="79">
        <v>8</v>
      </c>
      <c r="D794" s="79">
        <v>1951</v>
      </c>
      <c r="E794" s="80">
        <v>12.7</v>
      </c>
      <c r="F794" s="80">
        <v>0.539</v>
      </c>
      <c r="G794" s="80">
        <v>1.28</v>
      </c>
      <c r="H794" s="80">
        <v>10.881</v>
      </c>
      <c r="I794" s="81">
        <v>300.96</v>
      </c>
      <c r="J794" s="80">
        <v>10.881</v>
      </c>
      <c r="K794" s="81">
        <v>300.96</v>
      </c>
      <c r="L794" s="82">
        <v>0.03616</v>
      </c>
      <c r="M794" s="80">
        <v>207.97</v>
      </c>
      <c r="N794" s="80">
        <v>7.52</v>
      </c>
      <c r="O794" s="80">
        <v>2169.6</v>
      </c>
      <c r="P794" s="83">
        <v>451.2</v>
      </c>
      <c r="R794" s="164"/>
      <c r="S794" s="164"/>
    </row>
    <row r="795" spans="1:19" ht="12.75" customHeight="1">
      <c r="A795" s="406"/>
      <c r="B795" s="288" t="s">
        <v>516</v>
      </c>
      <c r="C795" s="79">
        <v>5</v>
      </c>
      <c r="D795" s="79" t="s">
        <v>10</v>
      </c>
      <c r="E795" s="98">
        <v>7.22</v>
      </c>
      <c r="F795" s="80">
        <v>0.1659</v>
      </c>
      <c r="G795" s="80">
        <v>0</v>
      </c>
      <c r="H795" s="80">
        <v>7.0541</v>
      </c>
      <c r="I795" s="81">
        <v>194.29</v>
      </c>
      <c r="J795" s="80">
        <v>7.0541</v>
      </c>
      <c r="K795" s="81">
        <v>194.29</v>
      </c>
      <c r="L795" s="82">
        <v>0.036307066755880385</v>
      </c>
      <c r="M795" s="80">
        <v>188.9</v>
      </c>
      <c r="N795" s="80">
        <v>6.858404910185805</v>
      </c>
      <c r="O795" s="80">
        <v>2178.424005352823</v>
      </c>
      <c r="P795" s="83">
        <v>411.5042946111483</v>
      </c>
      <c r="R795" s="164"/>
      <c r="S795" s="164"/>
    </row>
    <row r="796" spans="1:19" ht="12.75" customHeight="1">
      <c r="A796" s="406"/>
      <c r="B796" s="288" t="s">
        <v>864</v>
      </c>
      <c r="C796" s="79">
        <v>23</v>
      </c>
      <c r="D796" s="79">
        <v>1974</v>
      </c>
      <c r="E796" s="98">
        <v>16.68</v>
      </c>
      <c r="F796" s="98">
        <v>0</v>
      </c>
      <c r="G796" s="98">
        <v>0</v>
      </c>
      <c r="H796" s="98">
        <v>16.68</v>
      </c>
      <c r="I796" s="99">
        <v>458.51</v>
      </c>
      <c r="J796" s="92">
        <v>16.68</v>
      </c>
      <c r="K796" s="99">
        <v>458.51</v>
      </c>
      <c r="L796" s="100">
        <v>0.03637870493555211</v>
      </c>
      <c r="M796" s="98">
        <v>257</v>
      </c>
      <c r="N796" s="80">
        <v>10.190766613596214</v>
      </c>
      <c r="O796" s="80">
        <f>L796*60*1000</f>
        <v>2182.7222961331267</v>
      </c>
      <c r="P796" s="83">
        <f>N796*60</f>
        <v>611.4459968157728</v>
      </c>
      <c r="R796" s="164"/>
      <c r="S796" s="164"/>
    </row>
    <row r="797" spans="1:19" ht="12.75" customHeight="1">
      <c r="A797" s="406"/>
      <c r="B797" s="297" t="s">
        <v>360</v>
      </c>
      <c r="C797" s="79">
        <v>13</v>
      </c>
      <c r="D797" s="79" t="s">
        <v>10</v>
      </c>
      <c r="E797" s="80">
        <v>28.99</v>
      </c>
      <c r="F797" s="80">
        <v>0.29</v>
      </c>
      <c r="G797" s="80">
        <v>0.18</v>
      </c>
      <c r="H797" s="80">
        <v>28.524</v>
      </c>
      <c r="I797" s="81">
        <v>773.05</v>
      </c>
      <c r="J797" s="80">
        <v>18.53</v>
      </c>
      <c r="K797" s="81">
        <v>506.77</v>
      </c>
      <c r="L797" s="82">
        <v>0.03656491110365649</v>
      </c>
      <c r="M797" s="80">
        <v>225.63</v>
      </c>
      <c r="N797" s="80">
        <v>8.250140892318013</v>
      </c>
      <c r="O797" s="80">
        <v>2193.89466621939</v>
      </c>
      <c r="P797" s="83">
        <v>495.0084535390808</v>
      </c>
      <c r="R797" s="164"/>
      <c r="S797" s="164"/>
    </row>
    <row r="798" spans="1:19" ht="12.75" customHeight="1">
      <c r="A798" s="406"/>
      <c r="B798" s="288" t="s">
        <v>674</v>
      </c>
      <c r="C798" s="79">
        <v>20</v>
      </c>
      <c r="D798" s="79">
        <v>1983</v>
      </c>
      <c r="E798" s="98">
        <v>43.2</v>
      </c>
      <c r="F798" s="98">
        <v>2</v>
      </c>
      <c r="G798" s="98">
        <v>3.2</v>
      </c>
      <c r="H798" s="98">
        <v>37.9</v>
      </c>
      <c r="I798" s="99">
        <v>1129</v>
      </c>
      <c r="J798" s="92">
        <v>37.9</v>
      </c>
      <c r="K798" s="99">
        <v>1036</v>
      </c>
      <c r="L798" s="100">
        <v>0.03658301158301158</v>
      </c>
      <c r="M798" s="98">
        <v>153.7</v>
      </c>
      <c r="N798" s="80">
        <v>5.62280888030888</v>
      </c>
      <c r="O798" s="80">
        <v>2194.980694980695</v>
      </c>
      <c r="P798" s="83">
        <v>337.3685328185328</v>
      </c>
      <c r="Q798" s="6"/>
      <c r="R798" s="164"/>
      <c r="S798" s="164"/>
    </row>
    <row r="799" spans="1:25" ht="12.75" customHeight="1">
      <c r="A799" s="406"/>
      <c r="B799" s="298" t="s">
        <v>46</v>
      </c>
      <c r="C799" s="136"/>
      <c r="D799" s="136"/>
      <c r="E799" s="137">
        <v>2.2</v>
      </c>
      <c r="F799" s="137">
        <v>0</v>
      </c>
      <c r="G799" s="137">
        <v>0</v>
      </c>
      <c r="H799" s="137">
        <v>2.2</v>
      </c>
      <c r="I799" s="138"/>
      <c r="J799" s="137">
        <v>2.2</v>
      </c>
      <c r="K799" s="138">
        <v>60.09</v>
      </c>
      <c r="L799" s="139">
        <v>0.036611749043102014</v>
      </c>
      <c r="M799" s="137">
        <v>245.8</v>
      </c>
      <c r="N799" s="137">
        <v>8.999167914794475</v>
      </c>
      <c r="O799" s="197">
        <v>2196.7049425861205</v>
      </c>
      <c r="P799" s="140">
        <v>539.9500748876685</v>
      </c>
      <c r="Q799" s="184"/>
      <c r="R799" s="164"/>
      <c r="S799" s="164"/>
      <c r="T799" s="183"/>
      <c r="U799" s="183"/>
      <c r="V799" s="183"/>
      <c r="W799" s="183"/>
      <c r="X799" s="183"/>
      <c r="Y799" s="183"/>
    </row>
    <row r="800" spans="1:19" ht="24.75" customHeight="1">
      <c r="A800" s="406"/>
      <c r="B800" s="300" t="s">
        <v>540</v>
      </c>
      <c r="C800" s="79">
        <v>24</v>
      </c>
      <c r="D800" s="79">
        <v>1960</v>
      </c>
      <c r="E800" s="80">
        <v>33.5</v>
      </c>
      <c r="F800" s="80"/>
      <c r="G800" s="212"/>
      <c r="H800" s="80">
        <v>33.5</v>
      </c>
      <c r="I800" s="81">
        <v>914.41</v>
      </c>
      <c r="J800" s="80">
        <v>33.5</v>
      </c>
      <c r="K800" s="211">
        <v>914.41</v>
      </c>
      <c r="L800" s="82">
        <v>0.03663</v>
      </c>
      <c r="M800" s="80">
        <v>226.284</v>
      </c>
      <c r="N800" s="80">
        <v>8.29</v>
      </c>
      <c r="O800" s="80">
        <v>2197.8</v>
      </c>
      <c r="P800" s="83">
        <v>497.4</v>
      </c>
      <c r="R800" s="164"/>
      <c r="S800" s="164"/>
    </row>
    <row r="801" spans="1:19" ht="12.75" customHeight="1">
      <c r="A801" s="406"/>
      <c r="B801" s="288" t="s">
        <v>909</v>
      </c>
      <c r="C801" s="79">
        <v>8</v>
      </c>
      <c r="D801" s="79">
        <v>1973</v>
      </c>
      <c r="E801" s="98">
        <v>15.58</v>
      </c>
      <c r="F801" s="98">
        <v>0.537</v>
      </c>
      <c r="G801" s="98">
        <v>0.2</v>
      </c>
      <c r="H801" s="98">
        <v>14.843</v>
      </c>
      <c r="I801" s="99">
        <v>404.49</v>
      </c>
      <c r="J801" s="92">
        <v>14.843</v>
      </c>
      <c r="K801" s="99">
        <v>404.49</v>
      </c>
      <c r="L801" s="100">
        <v>0.03669559198002423</v>
      </c>
      <c r="M801" s="98">
        <v>261.5</v>
      </c>
      <c r="N801" s="80">
        <v>10.459528060026207</v>
      </c>
      <c r="O801" s="80">
        <f>L801*60*1000</f>
        <v>2201.7355188014535</v>
      </c>
      <c r="P801" s="83">
        <f>N801*60</f>
        <v>627.5716836015724</v>
      </c>
      <c r="R801" s="164"/>
      <c r="S801" s="164"/>
    </row>
    <row r="802" spans="1:19" ht="13.5" customHeight="1">
      <c r="A802" s="406"/>
      <c r="B802" s="288" t="s">
        <v>865</v>
      </c>
      <c r="C802" s="79">
        <v>12</v>
      </c>
      <c r="D802" s="79">
        <v>1925</v>
      </c>
      <c r="E802" s="98">
        <v>19.13</v>
      </c>
      <c r="F802" s="98">
        <v>0.75</v>
      </c>
      <c r="G802" s="98">
        <v>1.52</v>
      </c>
      <c r="H802" s="98">
        <v>16.86</v>
      </c>
      <c r="I802" s="99">
        <v>458.42</v>
      </c>
      <c r="J802" s="92">
        <v>16.86</v>
      </c>
      <c r="K802" s="99">
        <v>458.42</v>
      </c>
      <c r="L802" s="100">
        <v>0.03677850006544217</v>
      </c>
      <c r="M802" s="98">
        <v>257</v>
      </c>
      <c r="N802" s="80">
        <v>10.302761223332315</v>
      </c>
      <c r="O802" s="80">
        <f>L802*60*1000</f>
        <v>2206.7100039265306</v>
      </c>
      <c r="P802" s="83">
        <f>N802*60</f>
        <v>618.1656733999389</v>
      </c>
      <c r="R802" s="164"/>
      <c r="S802" s="164"/>
    </row>
    <row r="803" spans="1:19" ht="13.5" customHeight="1">
      <c r="A803" s="406"/>
      <c r="B803" s="288" t="s">
        <v>219</v>
      </c>
      <c r="C803" s="79">
        <v>19</v>
      </c>
      <c r="D803" s="79">
        <v>1959</v>
      </c>
      <c r="E803" s="92">
        <v>38.94</v>
      </c>
      <c r="F803" s="92">
        <v>1.84</v>
      </c>
      <c r="G803" s="92"/>
      <c r="H803" s="92">
        <v>37.099999999999994</v>
      </c>
      <c r="I803" s="93">
        <v>1006</v>
      </c>
      <c r="J803" s="92">
        <v>37.099999999999994</v>
      </c>
      <c r="K803" s="93">
        <v>1006</v>
      </c>
      <c r="L803" s="94">
        <v>0.03687872763419483</v>
      </c>
      <c r="M803" s="92">
        <v>255.93200000000004</v>
      </c>
      <c r="N803" s="92">
        <v>9.438446520874752</v>
      </c>
      <c r="O803" s="98">
        <v>2212.7236580516897</v>
      </c>
      <c r="P803" s="158">
        <v>566.3067912524851</v>
      </c>
      <c r="R803" s="164"/>
      <c r="S803" s="164"/>
    </row>
    <row r="804" spans="1:19" ht="12.75" customHeight="1">
      <c r="A804" s="406"/>
      <c r="B804" s="288" t="s">
        <v>685</v>
      </c>
      <c r="C804" s="79">
        <v>8</v>
      </c>
      <c r="D804" s="79">
        <v>1970</v>
      </c>
      <c r="E804" s="98">
        <v>15</v>
      </c>
      <c r="F804" s="98">
        <v>0.9</v>
      </c>
      <c r="G804" s="98">
        <v>0.1</v>
      </c>
      <c r="H804" s="98">
        <v>14</v>
      </c>
      <c r="I804" s="99">
        <v>378.21</v>
      </c>
      <c r="J804" s="92">
        <v>14</v>
      </c>
      <c r="K804" s="99">
        <v>378.21</v>
      </c>
      <c r="L804" s="100">
        <v>0.03689</v>
      </c>
      <c r="M804" s="98">
        <v>192.5</v>
      </c>
      <c r="N804" s="80">
        <v>7.1</v>
      </c>
      <c r="O804" s="80">
        <v>2213.4</v>
      </c>
      <c r="P804" s="83">
        <v>426</v>
      </c>
      <c r="Q804" s="6"/>
      <c r="R804" s="164"/>
      <c r="S804" s="164"/>
    </row>
    <row r="805" spans="1:19" ht="12.75">
      <c r="A805" s="406"/>
      <c r="B805" s="288" t="s">
        <v>952</v>
      </c>
      <c r="C805" s="79">
        <v>20</v>
      </c>
      <c r="D805" s="79">
        <v>1990</v>
      </c>
      <c r="E805" s="98">
        <v>32.424</v>
      </c>
      <c r="F805" s="92">
        <v>0.9435</v>
      </c>
      <c r="G805" s="92">
        <v>3.21</v>
      </c>
      <c r="H805" s="98">
        <v>28.2705</v>
      </c>
      <c r="I805" s="99">
        <v>766.34</v>
      </c>
      <c r="J805" s="92">
        <v>25.38</v>
      </c>
      <c r="K805" s="99">
        <v>687.87</v>
      </c>
      <c r="L805" s="100">
        <v>0.03689</v>
      </c>
      <c r="M805" s="98">
        <v>274.135</v>
      </c>
      <c r="N805" s="80">
        <v>10.11</v>
      </c>
      <c r="O805" s="80">
        <f>L805*60*1000</f>
        <v>2213.4</v>
      </c>
      <c r="P805" s="83">
        <f>N805*60</f>
        <v>606.5999999999999</v>
      </c>
      <c r="R805" s="164"/>
      <c r="S805" s="164"/>
    </row>
    <row r="806" spans="1:19" ht="12.75">
      <c r="A806" s="406"/>
      <c r="B806" s="288" t="s">
        <v>111</v>
      </c>
      <c r="C806" s="79">
        <v>4</v>
      </c>
      <c r="D806" s="79" t="s">
        <v>10</v>
      </c>
      <c r="E806" s="98">
        <v>5.555</v>
      </c>
      <c r="F806" s="98">
        <v>0</v>
      </c>
      <c r="G806" s="98">
        <v>0</v>
      </c>
      <c r="H806" s="98">
        <v>5.555</v>
      </c>
      <c r="I806" s="99">
        <v>150.56</v>
      </c>
      <c r="J806" s="92">
        <v>5.555</v>
      </c>
      <c r="K806" s="99">
        <v>150.56</v>
      </c>
      <c r="L806" s="100">
        <v>0.03689558979808714</v>
      </c>
      <c r="M806" s="98">
        <v>322.64</v>
      </c>
      <c r="N806" s="80">
        <v>11.903993092454833</v>
      </c>
      <c r="O806" s="80">
        <v>2213.735387885228</v>
      </c>
      <c r="P806" s="83">
        <v>714.23958554729</v>
      </c>
      <c r="R806" s="164"/>
      <c r="S806" s="164"/>
    </row>
    <row r="807" spans="1:19" ht="12.75">
      <c r="A807" s="406"/>
      <c r="B807" s="288" t="s">
        <v>866</v>
      </c>
      <c r="C807" s="79">
        <v>3</v>
      </c>
      <c r="D807" s="79">
        <v>1932</v>
      </c>
      <c r="E807" s="98">
        <v>3.8699999999999997</v>
      </c>
      <c r="F807" s="98">
        <v>0.31</v>
      </c>
      <c r="G807" s="98">
        <v>0.05</v>
      </c>
      <c r="H807" s="98">
        <v>3.51</v>
      </c>
      <c r="I807" s="99">
        <v>95.09</v>
      </c>
      <c r="J807" s="92">
        <v>3.51</v>
      </c>
      <c r="K807" s="99">
        <v>95.09</v>
      </c>
      <c r="L807" s="100">
        <v>0.03691239878010306</v>
      </c>
      <c r="M807" s="98">
        <v>257</v>
      </c>
      <c r="N807" s="80">
        <v>10.34027027027027</v>
      </c>
      <c r="O807" s="80">
        <f>L807*60*1000</f>
        <v>2214.7439268061835</v>
      </c>
      <c r="P807" s="83">
        <f>N807*60</f>
        <v>620.4162162162162</v>
      </c>
      <c r="R807" s="164"/>
      <c r="S807" s="164"/>
    </row>
    <row r="808" spans="1:19" ht="12.75">
      <c r="A808" s="406"/>
      <c r="B808" s="288" t="s">
        <v>220</v>
      </c>
      <c r="C808" s="79">
        <v>29</v>
      </c>
      <c r="D808" s="79">
        <v>1961</v>
      </c>
      <c r="E808" s="92">
        <v>54.72</v>
      </c>
      <c r="F808" s="92">
        <v>2.05</v>
      </c>
      <c r="G808" s="92"/>
      <c r="H808" s="92">
        <v>52.67</v>
      </c>
      <c r="I808" s="93">
        <v>1424</v>
      </c>
      <c r="J808" s="92">
        <v>47.45478230337079</v>
      </c>
      <c r="K808" s="93">
        <v>1283</v>
      </c>
      <c r="L808" s="94">
        <v>0.0369873595505618</v>
      </c>
      <c r="M808" s="92">
        <v>255.93200000000004</v>
      </c>
      <c r="N808" s="92">
        <v>9.466248904494385</v>
      </c>
      <c r="O808" s="98">
        <v>2219.2415730337084</v>
      </c>
      <c r="P808" s="158">
        <v>567.9749342696632</v>
      </c>
      <c r="R808" s="164"/>
      <c r="S808" s="164"/>
    </row>
    <row r="809" spans="1:19" ht="22.5">
      <c r="A809" s="406"/>
      <c r="B809" s="289" t="s">
        <v>740</v>
      </c>
      <c r="C809" s="79">
        <v>8</v>
      </c>
      <c r="D809" s="79">
        <v>1967</v>
      </c>
      <c r="E809" s="98">
        <v>16.662</v>
      </c>
      <c r="F809" s="80">
        <v>0.714</v>
      </c>
      <c r="G809" s="80">
        <v>1.28</v>
      </c>
      <c r="H809" s="80">
        <v>14.668</v>
      </c>
      <c r="I809" s="81">
        <v>397.32</v>
      </c>
      <c r="J809" s="80">
        <v>14.7</v>
      </c>
      <c r="K809" s="81">
        <v>397.3</v>
      </c>
      <c r="L809" s="82">
        <v>0.037</v>
      </c>
      <c r="M809" s="80">
        <v>215.5</v>
      </c>
      <c r="N809" s="80">
        <v>7.97</v>
      </c>
      <c r="O809" s="80">
        <v>2219.9999999999995</v>
      </c>
      <c r="P809" s="83">
        <v>478.2</v>
      </c>
      <c r="Q809" s="6"/>
      <c r="R809" s="164"/>
      <c r="S809" s="164"/>
    </row>
    <row r="810" spans="1:19" ht="22.5">
      <c r="A810" s="406"/>
      <c r="B810" s="289" t="s">
        <v>804</v>
      </c>
      <c r="C810" s="79">
        <v>4</v>
      </c>
      <c r="D810" s="79">
        <v>1890</v>
      </c>
      <c r="E810" s="98">
        <v>6.724</v>
      </c>
      <c r="F810" s="98">
        <v>0.153</v>
      </c>
      <c r="G810" s="98">
        <v>0.04</v>
      </c>
      <c r="H810" s="98">
        <v>6.531</v>
      </c>
      <c r="I810" s="99">
        <v>176.4</v>
      </c>
      <c r="J810" s="92">
        <v>3.295119</v>
      </c>
      <c r="K810" s="99">
        <v>89</v>
      </c>
      <c r="L810" s="100">
        <v>0.037023</v>
      </c>
      <c r="M810" s="98">
        <v>266.1</v>
      </c>
      <c r="N810" s="80">
        <v>10.738484127000003</v>
      </c>
      <c r="O810" s="80">
        <f>L810*60*1000</f>
        <v>2221.38</v>
      </c>
      <c r="P810" s="83">
        <f>N810*60</f>
        <v>644.3090476200002</v>
      </c>
      <c r="R810" s="164"/>
      <c r="S810" s="164"/>
    </row>
    <row r="811" spans="1:19" ht="12.75">
      <c r="A811" s="406"/>
      <c r="B811" s="288" t="s">
        <v>767</v>
      </c>
      <c r="C811" s="79">
        <v>4</v>
      </c>
      <c r="D811" s="79">
        <v>1914</v>
      </c>
      <c r="E811" s="98">
        <v>8.382</v>
      </c>
      <c r="F811" s="98">
        <v>0.204</v>
      </c>
      <c r="G811" s="98">
        <v>0.64</v>
      </c>
      <c r="H811" s="98">
        <v>7.537999999999999</v>
      </c>
      <c r="I811" s="99">
        <v>203.32</v>
      </c>
      <c r="J811" s="92">
        <v>7.538</v>
      </c>
      <c r="K811" s="99">
        <v>203.32</v>
      </c>
      <c r="L811" s="100">
        <v>0.037074562266378126</v>
      </c>
      <c r="M811" s="98">
        <v>294.191</v>
      </c>
      <c r="N811" s="80">
        <v>10.907002547708046</v>
      </c>
      <c r="O811" s="80">
        <f>L811*60*1000</f>
        <v>2224.4737359826872</v>
      </c>
      <c r="P811" s="83">
        <f>N811*60</f>
        <v>654.4201528624828</v>
      </c>
      <c r="R811" s="164"/>
      <c r="S811" s="164"/>
    </row>
    <row r="812" spans="1:19" ht="12.75">
      <c r="A812" s="406"/>
      <c r="B812" s="288" t="s">
        <v>768</v>
      </c>
      <c r="C812" s="79">
        <v>6</v>
      </c>
      <c r="D812" s="79">
        <v>1910</v>
      </c>
      <c r="E812" s="98">
        <v>12.412</v>
      </c>
      <c r="F812" s="98">
        <v>0.153</v>
      </c>
      <c r="G812" s="98">
        <v>0.96</v>
      </c>
      <c r="H812" s="98">
        <v>11.299</v>
      </c>
      <c r="I812" s="99">
        <v>304.58</v>
      </c>
      <c r="J812" s="92">
        <v>11.299</v>
      </c>
      <c r="K812" s="99">
        <v>304.58</v>
      </c>
      <c r="L812" s="100">
        <v>0.037096986013526824</v>
      </c>
      <c r="M812" s="98">
        <v>294.191</v>
      </c>
      <c r="N812" s="80">
        <v>10.91359941230547</v>
      </c>
      <c r="O812" s="80">
        <f>L812*60*1000</f>
        <v>2225.8191608116094</v>
      </c>
      <c r="P812" s="83">
        <f>N812*60</f>
        <v>654.8159647383281</v>
      </c>
      <c r="R812" s="164"/>
      <c r="S812" s="164"/>
    </row>
    <row r="813" spans="1:19" ht="12.75">
      <c r="A813" s="406"/>
      <c r="B813" s="288" t="s">
        <v>221</v>
      </c>
      <c r="C813" s="79">
        <v>5</v>
      </c>
      <c r="D813" s="79">
        <v>1927</v>
      </c>
      <c r="E813" s="92">
        <v>17.808</v>
      </c>
      <c r="F813" s="92"/>
      <c r="G813" s="92"/>
      <c r="H813" s="92">
        <v>17.808</v>
      </c>
      <c r="I813" s="93">
        <v>480</v>
      </c>
      <c r="J813" s="92">
        <v>14.6545</v>
      </c>
      <c r="K813" s="93">
        <v>395</v>
      </c>
      <c r="L813" s="94">
        <v>0.0371</v>
      </c>
      <c r="M813" s="92">
        <v>255.93200000000004</v>
      </c>
      <c r="N813" s="92">
        <v>9.495077200000003</v>
      </c>
      <c r="O813" s="98">
        <v>2226</v>
      </c>
      <c r="P813" s="158">
        <v>569.7046320000001</v>
      </c>
      <c r="R813" s="164"/>
      <c r="S813" s="164"/>
    </row>
    <row r="814" spans="1:19" ht="12.75" customHeight="1">
      <c r="A814" s="406"/>
      <c r="B814" s="288" t="s">
        <v>675</v>
      </c>
      <c r="C814" s="79">
        <v>20</v>
      </c>
      <c r="D814" s="79">
        <v>1984</v>
      </c>
      <c r="E814" s="98">
        <v>45</v>
      </c>
      <c r="F814" s="98">
        <v>2.4</v>
      </c>
      <c r="G814" s="98">
        <v>3.2</v>
      </c>
      <c r="H814" s="98">
        <v>39.3</v>
      </c>
      <c r="I814" s="99">
        <v>1165</v>
      </c>
      <c r="J814" s="92">
        <v>39.3</v>
      </c>
      <c r="K814" s="99">
        <v>1059</v>
      </c>
      <c r="L814" s="100">
        <v>0.03711048158640226</v>
      </c>
      <c r="M814" s="98">
        <v>153.7</v>
      </c>
      <c r="N814" s="80">
        <v>5.703881019830027</v>
      </c>
      <c r="O814" s="80">
        <v>2226.6288951841357</v>
      </c>
      <c r="P814" s="83">
        <v>342.23286118980167</v>
      </c>
      <c r="Q814" s="6"/>
      <c r="R814" s="164"/>
      <c r="S814" s="164"/>
    </row>
    <row r="815" spans="1:19" ht="13.5" thickBot="1">
      <c r="A815" s="407"/>
      <c r="B815" s="290" t="s">
        <v>559</v>
      </c>
      <c r="C815" s="85">
        <v>8</v>
      </c>
      <c r="D815" s="85">
        <v>1959</v>
      </c>
      <c r="E815" s="86">
        <v>14.955</v>
      </c>
      <c r="F815" s="86">
        <v>0.306</v>
      </c>
      <c r="G815" s="86">
        <v>1.28</v>
      </c>
      <c r="H815" s="86">
        <v>13.369</v>
      </c>
      <c r="I815" s="87">
        <v>359.86</v>
      </c>
      <c r="J815" s="86">
        <v>13.369</v>
      </c>
      <c r="K815" s="87">
        <v>359.86</v>
      </c>
      <c r="L815" s="88">
        <v>0.037150558550547434</v>
      </c>
      <c r="M815" s="86">
        <v>209.93</v>
      </c>
      <c r="N815" s="86">
        <v>7.799016756516423</v>
      </c>
      <c r="O815" s="86">
        <f>SUM(L815*60*1000)</f>
        <v>2229.0335130328463</v>
      </c>
      <c r="P815" s="89">
        <v>467.9410053909854</v>
      </c>
      <c r="R815" s="164"/>
      <c r="S815" s="164"/>
    </row>
    <row r="816" spans="1:19" ht="12.75">
      <c r="A816" s="405" t="s">
        <v>30</v>
      </c>
      <c r="B816" s="287" t="s">
        <v>686</v>
      </c>
      <c r="C816" s="74">
        <v>8</v>
      </c>
      <c r="D816" s="74">
        <v>1966</v>
      </c>
      <c r="E816" s="124">
        <v>16.7</v>
      </c>
      <c r="F816" s="124">
        <v>0.9</v>
      </c>
      <c r="G816" s="124">
        <v>1.3</v>
      </c>
      <c r="H816" s="124">
        <v>14.5</v>
      </c>
      <c r="I816" s="125">
        <v>388.26</v>
      </c>
      <c r="J816" s="90">
        <v>14.5</v>
      </c>
      <c r="K816" s="125">
        <v>388.26</v>
      </c>
      <c r="L816" s="126">
        <v>0.03731</v>
      </c>
      <c r="M816" s="124">
        <v>192.5</v>
      </c>
      <c r="N816" s="75">
        <v>7.18</v>
      </c>
      <c r="O816" s="75">
        <v>2238.6000000000004</v>
      </c>
      <c r="P816" s="78">
        <v>430.79999999999995</v>
      </c>
      <c r="Q816" s="6"/>
      <c r="R816" s="164"/>
      <c r="S816" s="164"/>
    </row>
    <row r="817" spans="1:19" ht="12.75">
      <c r="A817" s="406"/>
      <c r="B817" s="288" t="s">
        <v>805</v>
      </c>
      <c r="C817" s="79">
        <v>7</v>
      </c>
      <c r="D817" s="79">
        <v>1942</v>
      </c>
      <c r="E817" s="98">
        <v>10.336</v>
      </c>
      <c r="F817" s="98">
        <v>0.153</v>
      </c>
      <c r="G817" s="98">
        <v>0.04</v>
      </c>
      <c r="H817" s="98">
        <v>10.143</v>
      </c>
      <c r="I817" s="99">
        <v>321.03</v>
      </c>
      <c r="J817" s="92">
        <v>10.143</v>
      </c>
      <c r="K817" s="99">
        <v>321.03</v>
      </c>
      <c r="L817" s="100">
        <v>0.0373658</v>
      </c>
      <c r="M817" s="98">
        <v>266.1</v>
      </c>
      <c r="N817" s="80">
        <v>10.837912924200001</v>
      </c>
      <c r="O817" s="80">
        <f>L817*60*1000</f>
        <v>2241.948</v>
      </c>
      <c r="P817" s="83">
        <f>N817*60</f>
        <v>650.2747754520001</v>
      </c>
      <c r="R817" s="164"/>
      <c r="S817" s="164"/>
    </row>
    <row r="818" spans="1:19" ht="12.75">
      <c r="A818" s="406"/>
      <c r="B818" s="288" t="s">
        <v>730</v>
      </c>
      <c r="C818" s="79">
        <v>11</v>
      </c>
      <c r="D818" s="79">
        <v>1961</v>
      </c>
      <c r="E818" s="98">
        <v>20.9</v>
      </c>
      <c r="F818" s="98">
        <v>0.92</v>
      </c>
      <c r="G818" s="98">
        <v>1.84</v>
      </c>
      <c r="H818" s="98">
        <v>18.14</v>
      </c>
      <c r="I818" s="99">
        <v>484</v>
      </c>
      <c r="J818" s="92">
        <v>18.14</v>
      </c>
      <c r="K818" s="99">
        <v>484</v>
      </c>
      <c r="L818" s="100">
        <v>0.03751</v>
      </c>
      <c r="M818" s="98">
        <v>205.8</v>
      </c>
      <c r="N818" s="80">
        <v>7.29</v>
      </c>
      <c r="O818" s="92">
        <v>2250.6</v>
      </c>
      <c r="P818" s="83">
        <v>437.4</v>
      </c>
      <c r="R818" s="164"/>
      <c r="S818" s="164"/>
    </row>
    <row r="819" spans="1:19" ht="12.75">
      <c r="A819" s="406"/>
      <c r="B819" s="288" t="s">
        <v>867</v>
      </c>
      <c r="C819" s="79">
        <v>4</v>
      </c>
      <c r="D819" s="79">
        <v>1929</v>
      </c>
      <c r="E819" s="98">
        <v>5.53</v>
      </c>
      <c r="F819" s="98">
        <v>0</v>
      </c>
      <c r="G819" s="98">
        <v>0</v>
      </c>
      <c r="H819" s="98">
        <v>5.53</v>
      </c>
      <c r="I819" s="99">
        <v>147.21</v>
      </c>
      <c r="J819" s="92">
        <v>5.53</v>
      </c>
      <c r="K819" s="99">
        <v>147.21</v>
      </c>
      <c r="L819" s="100">
        <v>0.03756538278649548</v>
      </c>
      <c r="M819" s="98">
        <v>257</v>
      </c>
      <c r="N819" s="80">
        <v>10.52319067998098</v>
      </c>
      <c r="O819" s="80">
        <f>L819*60*1000</f>
        <v>2253.9229671897288</v>
      </c>
      <c r="P819" s="83">
        <f>N819*60</f>
        <v>631.3914407988588</v>
      </c>
      <c r="R819" s="164"/>
      <c r="S819" s="164"/>
    </row>
    <row r="820" spans="1:19" ht="12.75">
      <c r="A820" s="406"/>
      <c r="B820" s="288" t="s">
        <v>953</v>
      </c>
      <c r="C820" s="79">
        <v>7</v>
      </c>
      <c r="D820" s="79"/>
      <c r="E820" s="98">
        <v>18.516</v>
      </c>
      <c r="F820" s="92">
        <v>0.816</v>
      </c>
      <c r="G820" s="92">
        <v>1.12</v>
      </c>
      <c r="H820" s="98">
        <v>16.58</v>
      </c>
      <c r="I820" s="99">
        <v>441.19</v>
      </c>
      <c r="J820" s="92">
        <v>16.58</v>
      </c>
      <c r="K820" s="99">
        <v>441.19</v>
      </c>
      <c r="L820" s="100">
        <v>0.03758</v>
      </c>
      <c r="M820" s="98">
        <v>274.135</v>
      </c>
      <c r="N820" s="80">
        <v>10.3</v>
      </c>
      <c r="O820" s="80">
        <f>L820*60*1000</f>
        <v>2254.8</v>
      </c>
      <c r="P820" s="83">
        <f>N820*60</f>
        <v>618</v>
      </c>
      <c r="R820" s="164"/>
      <c r="S820" s="164"/>
    </row>
    <row r="821" spans="1:19" ht="12.75">
      <c r="A821" s="406"/>
      <c r="B821" s="288" t="s">
        <v>112</v>
      </c>
      <c r="C821" s="79">
        <v>7</v>
      </c>
      <c r="D821" s="79" t="s">
        <v>10</v>
      </c>
      <c r="E821" s="98">
        <v>15.328000000000001</v>
      </c>
      <c r="F821" s="98">
        <v>0.312</v>
      </c>
      <c r="G821" s="98">
        <v>1.28</v>
      </c>
      <c r="H821" s="98">
        <v>13.736</v>
      </c>
      <c r="I821" s="99">
        <v>364.99</v>
      </c>
      <c r="J821" s="92">
        <v>11.9</v>
      </c>
      <c r="K821" s="99">
        <v>316.21</v>
      </c>
      <c r="L821" s="100">
        <v>0.03763321843078967</v>
      </c>
      <c r="M821" s="98">
        <v>322.64</v>
      </c>
      <c r="N821" s="80">
        <v>12.141981594509978</v>
      </c>
      <c r="O821" s="80">
        <v>2257.9931058473803</v>
      </c>
      <c r="P821" s="83">
        <v>728.5188956705987</v>
      </c>
      <c r="R821" s="164"/>
      <c r="S821" s="164"/>
    </row>
    <row r="822" spans="1:19" ht="12.75">
      <c r="A822" s="406"/>
      <c r="B822" s="288" t="s">
        <v>676</v>
      </c>
      <c r="C822" s="79">
        <v>20</v>
      </c>
      <c r="D822" s="79">
        <v>1981</v>
      </c>
      <c r="E822" s="98">
        <v>45</v>
      </c>
      <c r="F822" s="98">
        <v>2.6</v>
      </c>
      <c r="G822" s="98">
        <v>3.2</v>
      </c>
      <c r="H822" s="98">
        <v>39.1</v>
      </c>
      <c r="I822" s="99">
        <v>1126</v>
      </c>
      <c r="J822" s="92">
        <v>39.1</v>
      </c>
      <c r="K822" s="99">
        <v>1038</v>
      </c>
      <c r="L822" s="100">
        <v>0.037668593448940274</v>
      </c>
      <c r="M822" s="98">
        <v>153.7</v>
      </c>
      <c r="N822" s="80">
        <v>5.78966281310212</v>
      </c>
      <c r="O822" s="80">
        <v>2260.115606936416</v>
      </c>
      <c r="P822" s="83">
        <v>347.37976878612716</v>
      </c>
      <c r="R822" s="164"/>
      <c r="S822" s="164"/>
    </row>
    <row r="823" spans="1:19" ht="12.75">
      <c r="A823" s="406"/>
      <c r="B823" s="288" t="s">
        <v>910</v>
      </c>
      <c r="C823" s="79">
        <v>12</v>
      </c>
      <c r="D823" s="79">
        <v>1968</v>
      </c>
      <c r="E823" s="98">
        <v>28.5294</v>
      </c>
      <c r="F823" s="98">
        <v>0.9</v>
      </c>
      <c r="G823" s="98">
        <v>0.25</v>
      </c>
      <c r="H823" s="98">
        <v>27.3794</v>
      </c>
      <c r="I823" s="99">
        <v>725.5</v>
      </c>
      <c r="J823" s="92">
        <v>27.3794</v>
      </c>
      <c r="K823" s="99">
        <v>725.5</v>
      </c>
      <c r="L823" s="100">
        <v>0.037738662991040665</v>
      </c>
      <c r="M823" s="98">
        <v>261.5</v>
      </c>
      <c r="N823" s="80">
        <v>10.756839805651277</v>
      </c>
      <c r="O823" s="80">
        <f>L823*60*1000</f>
        <v>2264.31977946244</v>
      </c>
      <c r="P823" s="83">
        <f>N823*60</f>
        <v>645.4103883390766</v>
      </c>
      <c r="R823" s="164"/>
      <c r="S823" s="164"/>
    </row>
    <row r="824" spans="1:19" ht="12.75" customHeight="1">
      <c r="A824" s="406"/>
      <c r="B824" s="288" t="s">
        <v>741</v>
      </c>
      <c r="C824" s="79">
        <v>8</v>
      </c>
      <c r="D824" s="79">
        <v>1982</v>
      </c>
      <c r="E824" s="98">
        <v>17.125</v>
      </c>
      <c r="F824" s="80">
        <v>0.918</v>
      </c>
      <c r="G824" s="80">
        <v>1.28</v>
      </c>
      <c r="H824" s="80">
        <v>14.927</v>
      </c>
      <c r="I824" s="81">
        <v>394.6</v>
      </c>
      <c r="J824" s="80">
        <v>14.9</v>
      </c>
      <c r="K824" s="81">
        <v>394.6</v>
      </c>
      <c r="L824" s="82">
        <v>0.037759</v>
      </c>
      <c r="M824" s="80">
        <v>215.5</v>
      </c>
      <c r="N824" s="80">
        <v>8.14</v>
      </c>
      <c r="O824" s="80">
        <v>2265.54</v>
      </c>
      <c r="P824" s="83">
        <v>488.40000000000003</v>
      </c>
      <c r="Q824" s="6"/>
      <c r="R824" s="164"/>
      <c r="S824" s="164"/>
    </row>
    <row r="825" spans="1:19" ht="12.75">
      <c r="A825" s="406"/>
      <c r="B825" s="288" t="s">
        <v>731</v>
      </c>
      <c r="C825" s="79">
        <v>12</v>
      </c>
      <c r="D825" s="79">
        <v>1986</v>
      </c>
      <c r="E825" s="98">
        <v>23.3</v>
      </c>
      <c r="F825" s="98">
        <v>0.97</v>
      </c>
      <c r="G825" s="98">
        <v>1.92</v>
      </c>
      <c r="H825" s="98">
        <v>20.41</v>
      </c>
      <c r="I825" s="99">
        <v>540</v>
      </c>
      <c r="J825" s="92">
        <v>20.41</v>
      </c>
      <c r="K825" s="99">
        <v>540</v>
      </c>
      <c r="L825" s="100">
        <v>0.0378</v>
      </c>
      <c r="M825" s="98">
        <v>205.8</v>
      </c>
      <c r="N825" s="80">
        <v>7.34</v>
      </c>
      <c r="O825" s="92">
        <v>2268</v>
      </c>
      <c r="P825" s="83">
        <v>440.4</v>
      </c>
      <c r="R825" s="164"/>
      <c r="S825" s="164"/>
    </row>
    <row r="826" spans="1:19" ht="12.75">
      <c r="A826" s="406"/>
      <c r="B826" s="288" t="s">
        <v>630</v>
      </c>
      <c r="C826" s="79">
        <v>8</v>
      </c>
      <c r="D826" s="79">
        <v>1960</v>
      </c>
      <c r="E826" s="80">
        <v>16.2</v>
      </c>
      <c r="F826" s="80">
        <v>1.375</v>
      </c>
      <c r="G826" s="80">
        <v>1.28</v>
      </c>
      <c r="H826" s="80">
        <v>13.545</v>
      </c>
      <c r="I826" s="81">
        <v>358.27</v>
      </c>
      <c r="J826" s="80">
        <v>13.545</v>
      </c>
      <c r="K826" s="81">
        <v>358.27</v>
      </c>
      <c r="L826" s="82">
        <v>0.03781</v>
      </c>
      <c r="M826" s="80">
        <v>207.97</v>
      </c>
      <c r="N826" s="80">
        <v>7.86</v>
      </c>
      <c r="O826" s="80">
        <v>2268.6000000000004</v>
      </c>
      <c r="P826" s="83">
        <v>471.6</v>
      </c>
      <c r="R826" s="164"/>
      <c r="S826" s="164"/>
    </row>
    <row r="827" spans="1:19" ht="12.75">
      <c r="A827" s="406"/>
      <c r="B827" s="288" t="s">
        <v>66</v>
      </c>
      <c r="C827" s="79">
        <v>37</v>
      </c>
      <c r="D827" s="79">
        <v>1992</v>
      </c>
      <c r="E827" s="80">
        <v>48.26</v>
      </c>
      <c r="F827" s="80">
        <v>1.8931199999999997</v>
      </c>
      <c r="G827" s="80">
        <v>3.6398800000000007</v>
      </c>
      <c r="H827" s="80">
        <v>42.727</v>
      </c>
      <c r="I827" s="199"/>
      <c r="J827" s="80">
        <v>42.727</v>
      </c>
      <c r="K827" s="81">
        <v>1129.44</v>
      </c>
      <c r="L827" s="82">
        <v>0.037830252160362655</v>
      </c>
      <c r="M827" s="276">
        <v>302.8</v>
      </c>
      <c r="N827" s="80">
        <v>11.455000354157812</v>
      </c>
      <c r="O827" s="80">
        <v>2269.8151296217593</v>
      </c>
      <c r="P827" s="83">
        <v>687.3000212494687</v>
      </c>
      <c r="R827" s="164"/>
      <c r="S827" s="164"/>
    </row>
    <row r="828" spans="1:19" ht="12.75">
      <c r="A828" s="406"/>
      <c r="B828" s="288" t="s">
        <v>868</v>
      </c>
      <c r="C828" s="79">
        <v>14</v>
      </c>
      <c r="D828" s="79">
        <v>1969</v>
      </c>
      <c r="E828" s="98">
        <v>20.4</v>
      </c>
      <c r="F828" s="98">
        <v>1.07</v>
      </c>
      <c r="G828" s="98">
        <v>0.35</v>
      </c>
      <c r="H828" s="98">
        <v>18.98</v>
      </c>
      <c r="I828" s="99">
        <v>500.78</v>
      </c>
      <c r="J828" s="92">
        <v>18.98</v>
      </c>
      <c r="K828" s="99">
        <v>500.78</v>
      </c>
      <c r="L828" s="100">
        <v>0.037900874635568516</v>
      </c>
      <c r="M828" s="98">
        <v>257</v>
      </c>
      <c r="N828" s="80">
        <v>10.61717201166181</v>
      </c>
      <c r="O828" s="80">
        <f>L828*60*1000</f>
        <v>2274.052478134111</v>
      </c>
      <c r="P828" s="83">
        <f>N828*60</f>
        <v>637.0303206997086</v>
      </c>
      <c r="R828" s="164"/>
      <c r="S828" s="164"/>
    </row>
    <row r="829" spans="1:19" ht="12.75">
      <c r="A829" s="406"/>
      <c r="B829" s="288" t="s">
        <v>911</v>
      </c>
      <c r="C829" s="79">
        <v>4</v>
      </c>
      <c r="D829" s="79">
        <v>1938</v>
      </c>
      <c r="E829" s="98">
        <v>4.825</v>
      </c>
      <c r="F829" s="98"/>
      <c r="G829" s="98"/>
      <c r="H829" s="98">
        <v>4.825</v>
      </c>
      <c r="I829" s="99">
        <v>127.3</v>
      </c>
      <c r="J829" s="92">
        <v>4.825</v>
      </c>
      <c r="K829" s="99">
        <v>127.3</v>
      </c>
      <c r="L829" s="100">
        <v>0.03790259230164965</v>
      </c>
      <c r="M829" s="98">
        <v>261.5</v>
      </c>
      <c r="N829" s="80">
        <v>10.803565396700709</v>
      </c>
      <c r="O829" s="80">
        <f>L829*60*1000</f>
        <v>2274.155538098979</v>
      </c>
      <c r="P829" s="83">
        <f>N829*60</f>
        <v>648.2139238020425</v>
      </c>
      <c r="R829" s="164"/>
      <c r="S829" s="164"/>
    </row>
    <row r="830" spans="1:19" ht="12.75">
      <c r="A830" s="406"/>
      <c r="B830" s="288" t="s">
        <v>631</v>
      </c>
      <c r="C830" s="79">
        <v>8</v>
      </c>
      <c r="D830" s="79">
        <v>1958</v>
      </c>
      <c r="E830" s="80">
        <v>15.4</v>
      </c>
      <c r="F830" s="80">
        <v>0.764</v>
      </c>
      <c r="G830" s="80">
        <v>1.12</v>
      </c>
      <c r="H830" s="80">
        <v>13.516</v>
      </c>
      <c r="I830" s="81">
        <v>356.49</v>
      </c>
      <c r="J830" s="80">
        <v>10.180730500000001</v>
      </c>
      <c r="K830" s="81">
        <v>268.55</v>
      </c>
      <c r="L830" s="82">
        <v>0.03791</v>
      </c>
      <c r="M830" s="80">
        <v>207.97</v>
      </c>
      <c r="N830" s="80">
        <v>7.89</v>
      </c>
      <c r="O830" s="80">
        <v>2274.6</v>
      </c>
      <c r="P830" s="83">
        <v>473.4</v>
      </c>
      <c r="R830" s="164"/>
      <c r="S830" s="164"/>
    </row>
    <row r="831" spans="1:19" ht="12.75">
      <c r="A831" s="406"/>
      <c r="B831" s="288" t="s">
        <v>677</v>
      </c>
      <c r="C831" s="79">
        <v>20</v>
      </c>
      <c r="D831" s="79">
        <v>1982</v>
      </c>
      <c r="E831" s="98">
        <v>44.8</v>
      </c>
      <c r="F831" s="98">
        <v>2.39</v>
      </c>
      <c r="G831" s="98">
        <v>3.2</v>
      </c>
      <c r="H831" s="98">
        <v>39.2</v>
      </c>
      <c r="I831" s="99">
        <v>1147</v>
      </c>
      <c r="J831" s="92">
        <v>39.2</v>
      </c>
      <c r="K831" s="99">
        <v>1034</v>
      </c>
      <c r="L831" s="100">
        <v>0.0379110251450677</v>
      </c>
      <c r="M831" s="98">
        <v>153.7</v>
      </c>
      <c r="N831" s="80">
        <v>5.826924564796905</v>
      </c>
      <c r="O831" s="80">
        <v>2274.6615087040623</v>
      </c>
      <c r="P831" s="83">
        <v>349.6154738878143</v>
      </c>
      <c r="R831" s="164"/>
      <c r="S831" s="164"/>
    </row>
    <row r="832" spans="1:19" ht="12.75">
      <c r="A832" s="406"/>
      <c r="B832" s="299" t="s">
        <v>478</v>
      </c>
      <c r="C832" s="79">
        <v>6</v>
      </c>
      <c r="D832" s="79">
        <v>1935</v>
      </c>
      <c r="E832" s="270">
        <v>6.91</v>
      </c>
      <c r="F832" s="270"/>
      <c r="G832" s="270"/>
      <c r="H832" s="91">
        <v>6.91</v>
      </c>
      <c r="I832" s="99">
        <v>182.13</v>
      </c>
      <c r="J832" s="91">
        <v>6.91</v>
      </c>
      <c r="K832" s="99">
        <v>182.13</v>
      </c>
      <c r="L832" s="100">
        <v>0.03793993301487948</v>
      </c>
      <c r="M832" s="91">
        <v>230.86</v>
      </c>
      <c r="N832" s="98">
        <v>8.758888815681107</v>
      </c>
      <c r="O832" s="98">
        <v>2276.395980892769</v>
      </c>
      <c r="P832" s="95">
        <v>525.5333289408665</v>
      </c>
      <c r="Q832" s="6"/>
      <c r="R832" s="164"/>
      <c r="S832" s="164"/>
    </row>
    <row r="833" spans="1:19" ht="12.75">
      <c r="A833" s="406"/>
      <c r="B833" s="288" t="s">
        <v>592</v>
      </c>
      <c r="C833" s="79">
        <v>19</v>
      </c>
      <c r="D833" s="79" t="s">
        <v>10</v>
      </c>
      <c r="E833" s="98">
        <v>24.8</v>
      </c>
      <c r="F833" s="98">
        <v>0.9</v>
      </c>
      <c r="G833" s="98">
        <v>0.2</v>
      </c>
      <c r="H833" s="98">
        <v>23.7</v>
      </c>
      <c r="I833" s="99">
        <v>617.38</v>
      </c>
      <c r="J833" s="80">
        <v>18.2</v>
      </c>
      <c r="K833" s="99">
        <v>479.63</v>
      </c>
      <c r="L833" s="100">
        <v>0.03794591664407981</v>
      </c>
      <c r="M833" s="98">
        <v>186.5</v>
      </c>
      <c r="N833" s="80">
        <v>7.076913454120885</v>
      </c>
      <c r="O833" s="80">
        <v>2276.7549986447884</v>
      </c>
      <c r="P833" s="83">
        <v>424.614807247253</v>
      </c>
      <c r="R833" s="164"/>
      <c r="S833" s="164"/>
    </row>
    <row r="834" spans="1:19" ht="11.25" customHeight="1">
      <c r="A834" s="406"/>
      <c r="B834" s="289" t="s">
        <v>882</v>
      </c>
      <c r="C834" s="79">
        <v>12</v>
      </c>
      <c r="D834" s="79">
        <v>1968</v>
      </c>
      <c r="E834" s="98">
        <v>20.999999</v>
      </c>
      <c r="F834" s="98">
        <v>0.51</v>
      </c>
      <c r="G834" s="98">
        <v>0.12</v>
      </c>
      <c r="H834" s="98">
        <v>20.369999</v>
      </c>
      <c r="I834" s="99">
        <v>536.53</v>
      </c>
      <c r="J834" s="92">
        <v>20.369999</v>
      </c>
      <c r="K834" s="99">
        <v>536.53</v>
      </c>
      <c r="L834" s="100">
        <v>0.03796618828397294</v>
      </c>
      <c r="M834" s="98">
        <v>281.438</v>
      </c>
      <c r="N834" s="80">
        <v>10.685128098264776</v>
      </c>
      <c r="O834" s="80">
        <f>L834*60*1000</f>
        <v>2277.9712970383766</v>
      </c>
      <c r="P834" s="83">
        <f>N834*60</f>
        <v>641.1076858958866</v>
      </c>
      <c r="R834" s="164"/>
      <c r="S834" s="164"/>
    </row>
    <row r="835" spans="1:19" ht="12.75" customHeight="1">
      <c r="A835" s="406"/>
      <c r="B835" s="288" t="s">
        <v>678</v>
      </c>
      <c r="C835" s="79">
        <v>20</v>
      </c>
      <c r="D835" s="79">
        <v>1984</v>
      </c>
      <c r="E835" s="98">
        <v>44.8</v>
      </c>
      <c r="F835" s="98">
        <v>1.6</v>
      </c>
      <c r="G835" s="98">
        <v>3.2</v>
      </c>
      <c r="H835" s="98">
        <v>40</v>
      </c>
      <c r="I835" s="99">
        <v>1107</v>
      </c>
      <c r="J835" s="92">
        <v>40</v>
      </c>
      <c r="K835" s="99">
        <v>1050</v>
      </c>
      <c r="L835" s="100">
        <v>0.0380952380952381</v>
      </c>
      <c r="M835" s="98">
        <v>153.7</v>
      </c>
      <c r="N835" s="80">
        <v>5.855238095238096</v>
      </c>
      <c r="O835" s="80">
        <v>2285.7142857142862</v>
      </c>
      <c r="P835" s="83">
        <v>351.31428571428575</v>
      </c>
      <c r="R835" s="164"/>
      <c r="S835" s="164"/>
    </row>
    <row r="836" spans="1:22" ht="12.75" customHeight="1">
      <c r="A836" s="406"/>
      <c r="B836" s="288" t="s">
        <v>177</v>
      </c>
      <c r="C836" s="79">
        <v>13</v>
      </c>
      <c r="D836" s="79">
        <v>1961</v>
      </c>
      <c r="E836" s="98">
        <v>24.054</v>
      </c>
      <c r="F836" s="98">
        <v>1.324184</v>
      </c>
      <c r="G836" s="98">
        <v>0.13</v>
      </c>
      <c r="H836" s="98">
        <v>22.599816</v>
      </c>
      <c r="I836" s="99">
        <v>593.01</v>
      </c>
      <c r="J836" s="98">
        <v>18.918736</v>
      </c>
      <c r="K836" s="99">
        <v>496.42</v>
      </c>
      <c r="L836" s="100">
        <f>J836/K836</f>
        <v>0.03811034204907135</v>
      </c>
      <c r="M836" s="98">
        <v>229.99</v>
      </c>
      <c r="N836" s="80">
        <f>L836*M836</f>
        <v>8.76499756786592</v>
      </c>
      <c r="O836" s="80">
        <f>L836*60*1000</f>
        <v>2286.6205229442808</v>
      </c>
      <c r="P836" s="83">
        <f>N836*60</f>
        <v>525.8998540719552</v>
      </c>
      <c r="Q836" s="164"/>
      <c r="R836" s="164"/>
      <c r="S836" s="164"/>
      <c r="T836" s="14"/>
      <c r="U836" s="12"/>
      <c r="V836" s="12"/>
    </row>
    <row r="837" spans="1:22" ht="12.75" customHeight="1">
      <c r="A837" s="406"/>
      <c r="B837" s="288" t="s">
        <v>178</v>
      </c>
      <c r="C837" s="79">
        <v>40</v>
      </c>
      <c r="D837" s="79" t="s">
        <v>10</v>
      </c>
      <c r="E837" s="98">
        <v>62.475</v>
      </c>
      <c r="F837" s="98">
        <v>4.842474</v>
      </c>
      <c r="G837" s="98">
        <v>0.4</v>
      </c>
      <c r="H837" s="98">
        <v>57.232526</v>
      </c>
      <c r="I837" s="99">
        <v>1500.19</v>
      </c>
      <c r="J837" s="98">
        <v>57.232524</v>
      </c>
      <c r="K837" s="99">
        <v>1500.19</v>
      </c>
      <c r="L837" s="100">
        <f>J837/K837</f>
        <v>0.03815018364340517</v>
      </c>
      <c r="M837" s="98">
        <v>229.99</v>
      </c>
      <c r="N837" s="80">
        <f>L837*M837</f>
        <v>8.774160736146754</v>
      </c>
      <c r="O837" s="80">
        <f>L837*60*1000</f>
        <v>2289.01101860431</v>
      </c>
      <c r="P837" s="83">
        <f>N837*60</f>
        <v>526.4496441688052</v>
      </c>
      <c r="Q837" s="164"/>
      <c r="R837" s="164"/>
      <c r="S837" s="164"/>
      <c r="T837" s="14"/>
      <c r="U837" s="12"/>
      <c r="V837" s="12"/>
    </row>
    <row r="838" spans="1:19" ht="12.75" customHeight="1">
      <c r="A838" s="406"/>
      <c r="B838" s="288" t="s">
        <v>59</v>
      </c>
      <c r="C838" s="79">
        <v>8</v>
      </c>
      <c r="D838" s="79" t="s">
        <v>10</v>
      </c>
      <c r="E838" s="80">
        <v>14.463</v>
      </c>
      <c r="F838" s="80">
        <v>0</v>
      </c>
      <c r="G838" s="80">
        <v>0</v>
      </c>
      <c r="H838" s="80">
        <v>14.463</v>
      </c>
      <c r="I838" s="80"/>
      <c r="J838" s="80">
        <v>14.463</v>
      </c>
      <c r="K838" s="81">
        <v>378.95</v>
      </c>
      <c r="L838" s="82">
        <v>0.03817</v>
      </c>
      <c r="M838" s="80">
        <v>249.17</v>
      </c>
      <c r="N838" s="80">
        <v>9.51</v>
      </c>
      <c r="O838" s="80">
        <v>2290.2000000000003</v>
      </c>
      <c r="P838" s="83">
        <v>570.6491340000001</v>
      </c>
      <c r="R838" s="164"/>
      <c r="S838" s="164"/>
    </row>
    <row r="839" spans="1:25" ht="12.75" customHeight="1">
      <c r="A839" s="406"/>
      <c r="B839" s="301" t="s">
        <v>47</v>
      </c>
      <c r="C839" s="420"/>
      <c r="D839" s="420"/>
      <c r="E839" s="197">
        <v>13.4</v>
      </c>
      <c r="F839" s="204">
        <v>0</v>
      </c>
      <c r="G839" s="204">
        <v>0</v>
      </c>
      <c r="H839" s="197">
        <v>13.4</v>
      </c>
      <c r="I839" s="204"/>
      <c r="J839" s="197">
        <v>13.4</v>
      </c>
      <c r="K839" s="207">
        <v>350.82</v>
      </c>
      <c r="L839" s="205">
        <v>0.03819622598483553</v>
      </c>
      <c r="M839" s="197">
        <v>245.8</v>
      </c>
      <c r="N839" s="197">
        <v>9.388632347072575</v>
      </c>
      <c r="O839" s="197">
        <v>2291.773559090132</v>
      </c>
      <c r="P839" s="206">
        <v>563.3179408243544</v>
      </c>
      <c r="Q839" s="184"/>
      <c r="R839" s="164"/>
      <c r="S839" s="164"/>
      <c r="T839" s="183"/>
      <c r="U839" s="183"/>
      <c r="V839" s="183"/>
      <c r="W839" s="183"/>
      <c r="X839" s="183"/>
      <c r="Y839" s="183"/>
    </row>
    <row r="840" spans="1:25" ht="12.75" customHeight="1">
      <c r="A840" s="406"/>
      <c r="B840" s="301" t="s">
        <v>48</v>
      </c>
      <c r="C840" s="420"/>
      <c r="D840" s="420"/>
      <c r="E840" s="197">
        <v>1.796</v>
      </c>
      <c r="F840" s="204">
        <v>0</v>
      </c>
      <c r="G840" s="204">
        <v>0</v>
      </c>
      <c r="H840" s="197">
        <v>1.796</v>
      </c>
      <c r="I840" s="204"/>
      <c r="J840" s="197">
        <v>1.796</v>
      </c>
      <c r="K840" s="207">
        <v>47</v>
      </c>
      <c r="L840" s="205">
        <v>0.03821276595744681</v>
      </c>
      <c r="M840" s="197">
        <v>245.8</v>
      </c>
      <c r="N840" s="197">
        <v>9.392697872340428</v>
      </c>
      <c r="O840" s="197">
        <v>2292.7659574468084</v>
      </c>
      <c r="P840" s="206">
        <v>563.5618723404257</v>
      </c>
      <c r="Q840" s="184"/>
      <c r="R840" s="164"/>
      <c r="S840" s="164"/>
      <c r="T840" s="183"/>
      <c r="U840" s="183"/>
      <c r="V840" s="183"/>
      <c r="W840" s="183"/>
      <c r="X840" s="183"/>
      <c r="Y840" s="183"/>
    </row>
    <row r="841" spans="1:19" ht="12.75" customHeight="1">
      <c r="A841" s="406"/>
      <c r="B841" s="288" t="s">
        <v>517</v>
      </c>
      <c r="C841" s="79">
        <v>9</v>
      </c>
      <c r="D841" s="79" t="s">
        <v>10</v>
      </c>
      <c r="E841" s="98">
        <v>11.928899999999999</v>
      </c>
      <c r="F841" s="80">
        <v>1.02</v>
      </c>
      <c r="G841" s="80">
        <v>0</v>
      </c>
      <c r="H841" s="80">
        <v>10.9089</v>
      </c>
      <c r="I841" s="81">
        <v>285.09</v>
      </c>
      <c r="J841" s="80">
        <v>10.9089</v>
      </c>
      <c r="K841" s="81">
        <v>285.09</v>
      </c>
      <c r="L841" s="82">
        <v>0.038264758497316635</v>
      </c>
      <c r="M841" s="80">
        <v>188.9</v>
      </c>
      <c r="N841" s="80">
        <v>7.228212880143112</v>
      </c>
      <c r="O841" s="80">
        <v>2295.885509838998</v>
      </c>
      <c r="P841" s="83">
        <v>433.6927728085867</v>
      </c>
      <c r="R841" s="164"/>
      <c r="S841" s="164"/>
    </row>
    <row r="842" spans="1:19" ht="13.5" customHeight="1">
      <c r="A842" s="406"/>
      <c r="B842" s="288" t="s">
        <v>67</v>
      </c>
      <c r="C842" s="79">
        <v>3</v>
      </c>
      <c r="D842" s="79">
        <v>1992</v>
      </c>
      <c r="E842" s="80">
        <v>6.78</v>
      </c>
      <c r="F842" s="80">
        <v>0</v>
      </c>
      <c r="G842" s="80">
        <v>0</v>
      </c>
      <c r="H842" s="80">
        <v>6.78</v>
      </c>
      <c r="I842" s="199"/>
      <c r="J842" s="80">
        <v>6.78</v>
      </c>
      <c r="K842" s="81">
        <v>177.12</v>
      </c>
      <c r="L842" s="82">
        <v>0.03827913279132791</v>
      </c>
      <c r="M842" s="276">
        <v>302.8</v>
      </c>
      <c r="N842" s="80">
        <v>11.590921409214092</v>
      </c>
      <c r="O842" s="80">
        <v>2296.747967479675</v>
      </c>
      <c r="P842" s="83">
        <v>695.4552845528457</v>
      </c>
      <c r="R842" s="164"/>
      <c r="S842" s="164"/>
    </row>
    <row r="843" spans="1:19" ht="13.5" customHeight="1">
      <c r="A843" s="406"/>
      <c r="B843" s="288" t="s">
        <v>732</v>
      </c>
      <c r="C843" s="79">
        <v>12</v>
      </c>
      <c r="D843" s="79">
        <v>1961</v>
      </c>
      <c r="E843" s="98">
        <v>24.1</v>
      </c>
      <c r="F843" s="98">
        <v>0.92</v>
      </c>
      <c r="G843" s="98">
        <v>1.92</v>
      </c>
      <c r="H843" s="98">
        <v>21.26</v>
      </c>
      <c r="I843" s="99">
        <v>540</v>
      </c>
      <c r="J843" s="92">
        <v>21.26</v>
      </c>
      <c r="K843" s="99">
        <v>556</v>
      </c>
      <c r="L843" s="100">
        <v>0.03832</v>
      </c>
      <c r="M843" s="98">
        <v>205.8</v>
      </c>
      <c r="N843" s="80">
        <v>7.44</v>
      </c>
      <c r="O843" s="92">
        <v>2299.2</v>
      </c>
      <c r="P843" s="83">
        <v>446.40000000000003</v>
      </c>
      <c r="R843" s="164"/>
      <c r="S843" s="164"/>
    </row>
    <row r="844" spans="1:19" ht="12.75" customHeight="1">
      <c r="A844" s="406"/>
      <c r="B844" s="288" t="s">
        <v>954</v>
      </c>
      <c r="C844" s="79">
        <v>11</v>
      </c>
      <c r="D844" s="79">
        <v>1966</v>
      </c>
      <c r="E844" s="98">
        <v>15.594</v>
      </c>
      <c r="F844" s="92">
        <v>1.659948</v>
      </c>
      <c r="G844" s="92" t="s">
        <v>286</v>
      </c>
      <c r="H844" s="98">
        <v>13.934052</v>
      </c>
      <c r="I844" s="99">
        <v>517.52</v>
      </c>
      <c r="J844" s="92">
        <v>13.08</v>
      </c>
      <c r="K844" s="99">
        <v>340.38</v>
      </c>
      <c r="L844" s="100">
        <v>0.03841</v>
      </c>
      <c r="M844" s="98">
        <v>274.135</v>
      </c>
      <c r="N844" s="80">
        <v>10.53</v>
      </c>
      <c r="O844" s="80">
        <f>L844*60*1000</f>
        <v>2304.6</v>
      </c>
      <c r="P844" s="83">
        <f>N844*60</f>
        <v>631.8</v>
      </c>
      <c r="R844" s="164"/>
      <c r="S844" s="164"/>
    </row>
    <row r="845" spans="1:19" ht="22.5">
      <c r="A845" s="406"/>
      <c r="B845" s="289" t="s">
        <v>806</v>
      </c>
      <c r="C845" s="79">
        <v>12</v>
      </c>
      <c r="D845" s="79">
        <v>1961</v>
      </c>
      <c r="E845" s="98">
        <v>22.3425</v>
      </c>
      <c r="F845" s="98">
        <v>0.663</v>
      </c>
      <c r="G845" s="98">
        <v>1.92</v>
      </c>
      <c r="H845" s="98">
        <v>19.7595</v>
      </c>
      <c r="I845" s="99">
        <v>513.65</v>
      </c>
      <c r="J845" s="92">
        <v>19.7595</v>
      </c>
      <c r="K845" s="99">
        <v>513.65</v>
      </c>
      <c r="L845" s="100">
        <v>0.038468</v>
      </c>
      <c r="M845" s="98">
        <v>266.1</v>
      </c>
      <c r="N845" s="80">
        <v>11.157604932000003</v>
      </c>
      <c r="O845" s="80">
        <f>L845*60*1000</f>
        <v>2308.0800000000004</v>
      </c>
      <c r="P845" s="83">
        <f>N845*60</f>
        <v>669.4562959200002</v>
      </c>
      <c r="R845" s="164"/>
      <c r="S845" s="164"/>
    </row>
    <row r="846" spans="1:19" ht="22.5">
      <c r="A846" s="406"/>
      <c r="B846" s="289" t="s">
        <v>883</v>
      </c>
      <c r="C846" s="79">
        <v>6</v>
      </c>
      <c r="D846" s="79">
        <v>1968</v>
      </c>
      <c r="E846" s="98">
        <v>9.699999</v>
      </c>
      <c r="F846" s="98">
        <v>0</v>
      </c>
      <c r="G846" s="98">
        <v>0</v>
      </c>
      <c r="H846" s="98">
        <v>9.699999</v>
      </c>
      <c r="I846" s="99">
        <v>252.14000000000001</v>
      </c>
      <c r="J846" s="92">
        <v>9.699999</v>
      </c>
      <c r="K846" s="99">
        <v>252.14000000000001</v>
      </c>
      <c r="L846" s="100">
        <v>0.038470686919965094</v>
      </c>
      <c r="M846" s="98">
        <v>281.438</v>
      </c>
      <c r="N846" s="80">
        <v>10.827113185381135</v>
      </c>
      <c r="O846" s="80">
        <f>L846*60*1000</f>
        <v>2308.2412151979056</v>
      </c>
      <c r="P846" s="83">
        <f>N846*60</f>
        <v>649.6267911228681</v>
      </c>
      <c r="R846" s="164"/>
      <c r="S846" s="164"/>
    </row>
    <row r="847" spans="1:19" ht="12.75">
      <c r="A847" s="406"/>
      <c r="B847" s="288" t="s">
        <v>955</v>
      </c>
      <c r="C847" s="79">
        <v>29</v>
      </c>
      <c r="D847" s="79">
        <v>1985</v>
      </c>
      <c r="E847" s="98">
        <v>20.133</v>
      </c>
      <c r="F847" s="92" t="s">
        <v>286</v>
      </c>
      <c r="G847" s="92" t="s">
        <v>286</v>
      </c>
      <c r="H847" s="98">
        <v>20.133</v>
      </c>
      <c r="I847" s="99">
        <v>575.73</v>
      </c>
      <c r="J847" s="92">
        <v>18.24</v>
      </c>
      <c r="K847" s="99">
        <v>472.85</v>
      </c>
      <c r="L847" s="100">
        <v>0.03857</v>
      </c>
      <c r="M847" s="98">
        <v>274.135</v>
      </c>
      <c r="N847" s="80">
        <v>10.57</v>
      </c>
      <c r="O847" s="80">
        <f>L847*60*1000</f>
        <v>2314.2</v>
      </c>
      <c r="P847" s="83">
        <f>N847*60</f>
        <v>634.2</v>
      </c>
      <c r="R847" s="164"/>
      <c r="S847" s="164"/>
    </row>
    <row r="848" spans="1:19" ht="12.75">
      <c r="A848" s="406"/>
      <c r="B848" s="288" t="s">
        <v>912</v>
      </c>
      <c r="C848" s="79">
        <v>17</v>
      </c>
      <c r="D848" s="79">
        <v>1968</v>
      </c>
      <c r="E848" s="98">
        <v>21.99</v>
      </c>
      <c r="F848" s="98"/>
      <c r="G848" s="98"/>
      <c r="H848" s="98">
        <v>21.99</v>
      </c>
      <c r="I848" s="99">
        <v>569.32</v>
      </c>
      <c r="J848" s="92">
        <v>21.22638</v>
      </c>
      <c r="K848" s="99">
        <v>549.55</v>
      </c>
      <c r="L848" s="100">
        <v>0.038625020471294694</v>
      </c>
      <c r="M848" s="98">
        <v>250.9</v>
      </c>
      <c r="N848" s="80">
        <v>10.563209223510144</v>
      </c>
      <c r="O848" s="80">
        <f>L848*60*1000</f>
        <v>2317.5012282776815</v>
      </c>
      <c r="P848" s="83">
        <f>N848*60</f>
        <v>633.7925534106087</v>
      </c>
      <c r="R848" s="164"/>
      <c r="S848" s="164"/>
    </row>
    <row r="849" spans="1:19" ht="12.75">
      <c r="A849" s="406"/>
      <c r="B849" s="288" t="s">
        <v>687</v>
      </c>
      <c r="C849" s="79">
        <v>3</v>
      </c>
      <c r="D849" s="79">
        <v>1975</v>
      </c>
      <c r="E849" s="98">
        <v>6.75</v>
      </c>
      <c r="F849" s="98">
        <v>0.2</v>
      </c>
      <c r="G849" s="98">
        <v>0</v>
      </c>
      <c r="H849" s="98">
        <v>6.55</v>
      </c>
      <c r="I849" s="99">
        <v>169.42</v>
      </c>
      <c r="J849" s="92">
        <v>6.55</v>
      </c>
      <c r="K849" s="99">
        <v>169.42</v>
      </c>
      <c r="L849" s="100">
        <v>0.0387</v>
      </c>
      <c r="M849" s="98">
        <v>192.5</v>
      </c>
      <c r="N849" s="80">
        <v>7.45</v>
      </c>
      <c r="O849" s="80">
        <v>2322</v>
      </c>
      <c r="P849" s="83">
        <v>447</v>
      </c>
      <c r="Q849" s="6"/>
      <c r="R849" s="164"/>
      <c r="S849" s="164"/>
    </row>
    <row r="850" spans="1:19" ht="12.75">
      <c r="A850" s="406"/>
      <c r="B850" s="288" t="s">
        <v>807</v>
      </c>
      <c r="C850" s="79">
        <v>6</v>
      </c>
      <c r="D850" s="79">
        <v>1959</v>
      </c>
      <c r="E850" s="98">
        <v>13.73</v>
      </c>
      <c r="F850" s="98">
        <v>0.459</v>
      </c>
      <c r="G850" s="98">
        <v>0.96</v>
      </c>
      <c r="H850" s="98">
        <v>12.311</v>
      </c>
      <c r="I850" s="99">
        <v>317.83</v>
      </c>
      <c r="J850" s="92">
        <v>12.311</v>
      </c>
      <c r="K850" s="99">
        <v>317.83</v>
      </c>
      <c r="L850" s="100">
        <v>0.038734</v>
      </c>
      <c r="M850" s="98">
        <v>266.1</v>
      </c>
      <c r="N850" s="80">
        <v>11.234757966000002</v>
      </c>
      <c r="O850" s="80">
        <f>L850*60*1000</f>
        <v>2324.0399999999995</v>
      </c>
      <c r="P850" s="83">
        <f>N850*60</f>
        <v>674.0854779600002</v>
      </c>
      <c r="R850" s="164"/>
      <c r="S850" s="164"/>
    </row>
    <row r="851" spans="1:19" ht="12.75">
      <c r="A851" s="406"/>
      <c r="B851" s="288" t="s">
        <v>113</v>
      </c>
      <c r="C851" s="79">
        <v>14</v>
      </c>
      <c r="D851" s="79" t="s">
        <v>10</v>
      </c>
      <c r="E851" s="98">
        <v>27.92</v>
      </c>
      <c r="F851" s="98">
        <v>1.099</v>
      </c>
      <c r="G851" s="98">
        <v>2.25</v>
      </c>
      <c r="H851" s="98">
        <v>24.571</v>
      </c>
      <c r="I851" s="99">
        <v>632.48</v>
      </c>
      <c r="J851" s="92">
        <v>20.298</v>
      </c>
      <c r="K851" s="99">
        <v>522.48</v>
      </c>
      <c r="L851" s="100">
        <v>0.03884933394579696</v>
      </c>
      <c r="M851" s="98">
        <v>322.64</v>
      </c>
      <c r="N851" s="80">
        <v>12.53434910427193</v>
      </c>
      <c r="O851" s="80">
        <v>2330.960036747818</v>
      </c>
      <c r="P851" s="83">
        <v>752.0609462563158</v>
      </c>
      <c r="R851" s="164"/>
      <c r="S851" s="164"/>
    </row>
    <row r="852" spans="1:19" ht="12.75">
      <c r="A852" s="406"/>
      <c r="B852" s="288" t="s">
        <v>679</v>
      </c>
      <c r="C852" s="79">
        <v>20</v>
      </c>
      <c r="D852" s="79">
        <v>1984</v>
      </c>
      <c r="E852" s="98">
        <v>46.4</v>
      </c>
      <c r="F852" s="98">
        <v>1.7</v>
      </c>
      <c r="G852" s="98">
        <v>3.2</v>
      </c>
      <c r="H852" s="98">
        <v>41.5</v>
      </c>
      <c r="I852" s="99">
        <v>1178</v>
      </c>
      <c r="J852" s="92">
        <v>41.5</v>
      </c>
      <c r="K852" s="99">
        <v>1066</v>
      </c>
      <c r="L852" s="100">
        <v>0.038930581613508444</v>
      </c>
      <c r="M852" s="98">
        <v>153.7</v>
      </c>
      <c r="N852" s="80">
        <v>5.983630393996248</v>
      </c>
      <c r="O852" s="80">
        <v>2335.8348968105065</v>
      </c>
      <c r="P852" s="83">
        <v>359.01782363977486</v>
      </c>
      <c r="R852" s="164"/>
      <c r="S852" s="164"/>
    </row>
    <row r="853" spans="1:19" ht="12.75">
      <c r="A853" s="406"/>
      <c r="B853" s="288" t="s">
        <v>808</v>
      </c>
      <c r="C853" s="79">
        <v>32</v>
      </c>
      <c r="D853" s="79">
        <v>1917</v>
      </c>
      <c r="E853" s="98">
        <v>47.506898</v>
      </c>
      <c r="F853" s="98">
        <v>1.5606</v>
      </c>
      <c r="G853" s="98">
        <v>0.8</v>
      </c>
      <c r="H853" s="98">
        <v>45.146298</v>
      </c>
      <c r="I853" s="99">
        <v>1446.88</v>
      </c>
      <c r="J853" s="92">
        <v>32.230536</v>
      </c>
      <c r="K853" s="99">
        <v>929.58</v>
      </c>
      <c r="L853" s="100">
        <v>0.0389808</v>
      </c>
      <c r="M853" s="98">
        <v>266.1</v>
      </c>
      <c r="N853" s="80">
        <v>11.306342059200002</v>
      </c>
      <c r="O853" s="80">
        <f>L853*60*1000</f>
        <v>2338.848</v>
      </c>
      <c r="P853" s="83">
        <f>N853*60</f>
        <v>678.3805235520001</v>
      </c>
      <c r="R853" s="164"/>
      <c r="S853" s="164"/>
    </row>
    <row r="854" spans="1:19" ht="12.75" customHeight="1">
      <c r="A854" s="406"/>
      <c r="B854" s="288" t="s">
        <v>114</v>
      </c>
      <c r="C854" s="79">
        <v>20</v>
      </c>
      <c r="D854" s="79" t="s">
        <v>10</v>
      </c>
      <c r="E854" s="98">
        <v>36.58</v>
      </c>
      <c r="F854" s="98">
        <v>0.397</v>
      </c>
      <c r="G854" s="98">
        <v>2.56</v>
      </c>
      <c r="H854" s="98">
        <v>33.623</v>
      </c>
      <c r="I854" s="99">
        <v>861.17</v>
      </c>
      <c r="J854" s="92">
        <v>33.623</v>
      </c>
      <c r="K854" s="99">
        <v>861.17</v>
      </c>
      <c r="L854" s="100">
        <v>0.03904339445173427</v>
      </c>
      <c r="M854" s="98">
        <v>322.64</v>
      </c>
      <c r="N854" s="80">
        <v>12.596960785907545</v>
      </c>
      <c r="O854" s="80">
        <v>2342.603667104056</v>
      </c>
      <c r="P854" s="83">
        <v>755.8176471544526</v>
      </c>
      <c r="R854" s="164"/>
      <c r="S854" s="164"/>
    </row>
    <row r="855" spans="1:19" ht="12.75">
      <c r="A855" s="406"/>
      <c r="B855" s="288" t="s">
        <v>115</v>
      </c>
      <c r="C855" s="79">
        <v>9</v>
      </c>
      <c r="D855" s="79" t="s">
        <v>10</v>
      </c>
      <c r="E855" s="98">
        <v>24.741</v>
      </c>
      <c r="F855" s="98">
        <v>0.623</v>
      </c>
      <c r="G855" s="98">
        <v>1.84</v>
      </c>
      <c r="H855" s="98">
        <v>22.278</v>
      </c>
      <c r="I855" s="99">
        <v>570</v>
      </c>
      <c r="J855" s="92">
        <v>16.674</v>
      </c>
      <c r="K855" s="99">
        <v>426.62</v>
      </c>
      <c r="L855" s="100">
        <v>0.039083962308377476</v>
      </c>
      <c r="M855" s="91">
        <v>322.64</v>
      </c>
      <c r="N855" s="80">
        <v>12.610049599174909</v>
      </c>
      <c r="O855" s="80">
        <v>2345.0377385026486</v>
      </c>
      <c r="P855" s="83">
        <v>756.6029759504945</v>
      </c>
      <c r="R855" s="164"/>
      <c r="S855" s="164"/>
    </row>
    <row r="856" spans="1:19" ht="12.75">
      <c r="A856" s="406"/>
      <c r="B856" s="302" t="s">
        <v>392</v>
      </c>
      <c r="C856" s="281">
        <v>6</v>
      </c>
      <c r="D856" s="281">
        <v>1959</v>
      </c>
      <c r="E856" s="282">
        <v>13.804</v>
      </c>
      <c r="F856" s="282">
        <v>0.306</v>
      </c>
      <c r="G856" s="282">
        <v>0.8</v>
      </c>
      <c r="H856" s="282">
        <v>12.698</v>
      </c>
      <c r="I856" s="283">
        <v>324.56</v>
      </c>
      <c r="J856" s="282">
        <v>12.698</v>
      </c>
      <c r="K856" s="283">
        <v>324.56</v>
      </c>
      <c r="L856" s="284">
        <v>0.03912373675129406</v>
      </c>
      <c r="M856" s="276">
        <v>241.98</v>
      </c>
      <c r="N856" s="276">
        <v>9.467161819078136</v>
      </c>
      <c r="O856" s="80">
        <v>2347.4242050776434</v>
      </c>
      <c r="P856" s="285">
        <v>568.0297091446881</v>
      </c>
      <c r="R856" s="164"/>
      <c r="S856" s="164"/>
    </row>
    <row r="857" spans="1:19" ht="12.75">
      <c r="A857" s="406"/>
      <c r="B857" s="294" t="s">
        <v>541</v>
      </c>
      <c r="C857" s="79">
        <v>6</v>
      </c>
      <c r="D857" s="79">
        <v>1956</v>
      </c>
      <c r="E857" s="80">
        <v>12</v>
      </c>
      <c r="F857" s="80"/>
      <c r="G857" s="80"/>
      <c r="H857" s="80">
        <v>12</v>
      </c>
      <c r="I857" s="81">
        <v>306.27</v>
      </c>
      <c r="J857" s="80">
        <v>12</v>
      </c>
      <c r="K857" s="211">
        <v>306.27</v>
      </c>
      <c r="L857" s="82">
        <v>0.039181</v>
      </c>
      <c r="M857" s="80">
        <v>226.284</v>
      </c>
      <c r="N857" s="80">
        <v>8.87</v>
      </c>
      <c r="O857" s="80">
        <v>2350.86</v>
      </c>
      <c r="P857" s="83">
        <v>532.1999999999999</v>
      </c>
      <c r="R857" s="164"/>
      <c r="S857" s="164"/>
    </row>
    <row r="858" spans="1:19" ht="22.5">
      <c r="A858" s="406"/>
      <c r="B858" s="289" t="s">
        <v>809</v>
      </c>
      <c r="C858" s="79">
        <v>83</v>
      </c>
      <c r="D858" s="79">
        <v>1963</v>
      </c>
      <c r="E858" s="98">
        <v>58.257</v>
      </c>
      <c r="F858" s="98">
        <v>0</v>
      </c>
      <c r="G858" s="98">
        <v>0</v>
      </c>
      <c r="H858" s="98">
        <v>58.257</v>
      </c>
      <c r="I858" s="99">
        <v>1484.32</v>
      </c>
      <c r="J858" s="92">
        <v>55.405613</v>
      </c>
      <c r="K858" s="99">
        <v>1411.67</v>
      </c>
      <c r="L858" s="100">
        <v>0.039248</v>
      </c>
      <c r="M858" s="98">
        <v>266.1</v>
      </c>
      <c r="N858" s="80">
        <v>11.383843152</v>
      </c>
      <c r="O858" s="80">
        <f>L858*60*1000</f>
        <v>2354.88</v>
      </c>
      <c r="P858" s="83">
        <f>N858*60</f>
        <v>683.0305891200001</v>
      </c>
      <c r="R858" s="164"/>
      <c r="S858" s="164"/>
    </row>
    <row r="859" spans="1:19" ht="12.75">
      <c r="A859" s="406"/>
      <c r="B859" s="293" t="s">
        <v>393</v>
      </c>
      <c r="C859" s="110">
        <v>8</v>
      </c>
      <c r="D859" s="110">
        <v>1958</v>
      </c>
      <c r="E859" s="276">
        <v>21.811</v>
      </c>
      <c r="F859" s="276">
        <v>0.357</v>
      </c>
      <c r="G859" s="276">
        <v>0.56</v>
      </c>
      <c r="H859" s="282">
        <v>20.894000000000002</v>
      </c>
      <c r="I859" s="286">
        <v>532.06</v>
      </c>
      <c r="J859" s="276">
        <v>10.637</v>
      </c>
      <c r="K859" s="286">
        <v>270.87</v>
      </c>
      <c r="L859" s="284">
        <v>0.0392697604016687</v>
      </c>
      <c r="M859" s="276">
        <v>241.98</v>
      </c>
      <c r="N859" s="276">
        <v>9.50249662199579</v>
      </c>
      <c r="O859" s="80">
        <v>2356.185624100122</v>
      </c>
      <c r="P859" s="285">
        <v>570.1497973197474</v>
      </c>
      <c r="R859" s="164"/>
      <c r="S859" s="164"/>
    </row>
    <row r="860" spans="1:19" ht="12.75">
      <c r="A860" s="406"/>
      <c r="B860" s="293" t="s">
        <v>394</v>
      </c>
      <c r="C860" s="110">
        <v>16</v>
      </c>
      <c r="D860" s="110">
        <v>1957</v>
      </c>
      <c r="E860" s="276">
        <v>30.87</v>
      </c>
      <c r="F860" s="276">
        <v>1.275</v>
      </c>
      <c r="G860" s="276">
        <v>0.16</v>
      </c>
      <c r="H860" s="282">
        <v>29.435000000000002</v>
      </c>
      <c r="I860" s="286">
        <v>748.5</v>
      </c>
      <c r="J860" s="276">
        <v>29.435</v>
      </c>
      <c r="K860" s="286">
        <v>748.5</v>
      </c>
      <c r="L860" s="284">
        <v>0.0393253173012692</v>
      </c>
      <c r="M860" s="276">
        <v>241.98</v>
      </c>
      <c r="N860" s="276">
        <v>9.515940280561122</v>
      </c>
      <c r="O860" s="80">
        <v>2359.5190380761524</v>
      </c>
      <c r="P860" s="285">
        <v>570.9564168336673</v>
      </c>
      <c r="R860" s="164"/>
      <c r="S860" s="164"/>
    </row>
    <row r="861" spans="1:19" ht="12.75">
      <c r="A861" s="406"/>
      <c r="B861" s="288" t="s">
        <v>518</v>
      </c>
      <c r="C861" s="79">
        <v>5</v>
      </c>
      <c r="D861" s="79" t="s">
        <v>10</v>
      </c>
      <c r="E861" s="98">
        <v>8.728100000000001</v>
      </c>
      <c r="F861" s="80">
        <v>0.3318</v>
      </c>
      <c r="G861" s="80">
        <v>0.8</v>
      </c>
      <c r="H861" s="80">
        <v>7.5963</v>
      </c>
      <c r="I861" s="81">
        <v>192.6</v>
      </c>
      <c r="J861" s="80">
        <v>7.5963</v>
      </c>
      <c r="K861" s="81">
        <v>192.6</v>
      </c>
      <c r="L861" s="82">
        <v>0.03944080996884736</v>
      </c>
      <c r="M861" s="80">
        <v>185.5</v>
      </c>
      <c r="N861" s="80">
        <v>7.316270249221184</v>
      </c>
      <c r="O861" s="80">
        <v>2366.448598130841</v>
      </c>
      <c r="P861" s="83">
        <v>438.97621495327104</v>
      </c>
      <c r="R861" s="164"/>
      <c r="S861" s="164"/>
    </row>
    <row r="862" spans="1:19" ht="12.75">
      <c r="A862" s="406"/>
      <c r="B862" s="288" t="s">
        <v>769</v>
      </c>
      <c r="C862" s="79">
        <v>12</v>
      </c>
      <c r="D862" s="79">
        <v>1962</v>
      </c>
      <c r="E862" s="98">
        <v>26.253</v>
      </c>
      <c r="F862" s="98">
        <v>0.204</v>
      </c>
      <c r="G862" s="98">
        <v>0.14</v>
      </c>
      <c r="H862" s="98">
        <v>25.909</v>
      </c>
      <c r="I862" s="99">
        <v>864.16</v>
      </c>
      <c r="J862" s="92">
        <v>21.47</v>
      </c>
      <c r="K862" s="99">
        <v>544.13</v>
      </c>
      <c r="L862" s="100">
        <v>0.03945748258688181</v>
      </c>
      <c r="M862" s="98">
        <v>294.191</v>
      </c>
      <c r="N862" s="80">
        <v>11.608036259717345</v>
      </c>
      <c r="O862" s="80">
        <f>L862*60*1000</f>
        <v>2367.4489552129085</v>
      </c>
      <c r="P862" s="83">
        <f>N862*60</f>
        <v>696.4821755830407</v>
      </c>
      <c r="R862" s="164"/>
      <c r="S862" s="164"/>
    </row>
    <row r="863" spans="1:22" ht="13.5" thickBot="1">
      <c r="A863" s="407"/>
      <c r="B863" s="290" t="s">
        <v>179</v>
      </c>
      <c r="C863" s="85">
        <v>108</v>
      </c>
      <c r="D863" s="85">
        <v>1971</v>
      </c>
      <c r="E863" s="101">
        <v>129.981</v>
      </c>
      <c r="F863" s="101">
        <v>7.803876</v>
      </c>
      <c r="G863" s="101">
        <v>17.28</v>
      </c>
      <c r="H863" s="101">
        <v>104.897124</v>
      </c>
      <c r="I863" s="102">
        <v>2657.8</v>
      </c>
      <c r="J863" s="101">
        <v>102.434336</v>
      </c>
      <c r="K863" s="102">
        <v>2595.4</v>
      </c>
      <c r="L863" s="127">
        <f>J863/K863</f>
        <v>0.03946764891731525</v>
      </c>
      <c r="M863" s="101">
        <v>229.99</v>
      </c>
      <c r="N863" s="86">
        <f>L863*M863</f>
        <v>9.077164574493334</v>
      </c>
      <c r="O863" s="86">
        <f>L863*60*1000</f>
        <v>2368.058935038915</v>
      </c>
      <c r="P863" s="89">
        <f>N863*60</f>
        <v>544.6298744696</v>
      </c>
      <c r="Q863" s="164"/>
      <c r="R863" s="164"/>
      <c r="S863" s="164"/>
      <c r="T863" s="14"/>
      <c r="U863" s="12"/>
      <c r="V863" s="12"/>
    </row>
    <row r="864" spans="1:19" ht="12.75" customHeight="1">
      <c r="A864" s="405" t="s">
        <v>30</v>
      </c>
      <c r="B864" s="287" t="s">
        <v>688</v>
      </c>
      <c r="C864" s="74">
        <v>9</v>
      </c>
      <c r="D864" s="74">
        <v>1982</v>
      </c>
      <c r="E864" s="124">
        <v>17.4</v>
      </c>
      <c r="F864" s="124">
        <v>1</v>
      </c>
      <c r="G864" s="124">
        <v>0.1</v>
      </c>
      <c r="H864" s="124">
        <v>16.3</v>
      </c>
      <c r="I864" s="125">
        <v>412.32</v>
      </c>
      <c r="J864" s="90">
        <v>16.3</v>
      </c>
      <c r="K864" s="125">
        <v>412.32</v>
      </c>
      <c r="L864" s="126">
        <v>0.03947</v>
      </c>
      <c r="M864" s="124">
        <v>192.5</v>
      </c>
      <c r="N864" s="75">
        <v>7.6</v>
      </c>
      <c r="O864" s="75">
        <v>2368.2</v>
      </c>
      <c r="P864" s="78">
        <v>456</v>
      </c>
      <c r="Q864" s="6"/>
      <c r="R864" s="164"/>
      <c r="S864" s="164"/>
    </row>
    <row r="865" spans="1:19" ht="12.75">
      <c r="A865" s="406"/>
      <c r="B865" s="288" t="s">
        <v>68</v>
      </c>
      <c r="C865" s="79">
        <v>6</v>
      </c>
      <c r="D865" s="79">
        <v>1992</v>
      </c>
      <c r="E865" s="80">
        <v>16.15</v>
      </c>
      <c r="F865" s="80">
        <v>0.51</v>
      </c>
      <c r="G865" s="80">
        <v>1.2</v>
      </c>
      <c r="H865" s="80">
        <v>14.44</v>
      </c>
      <c r="I865" s="199"/>
      <c r="J865" s="80">
        <v>14.44</v>
      </c>
      <c r="K865" s="81">
        <v>365.77</v>
      </c>
      <c r="L865" s="82">
        <v>0.0394783607184843</v>
      </c>
      <c r="M865" s="276">
        <v>302.8</v>
      </c>
      <c r="N865" s="80">
        <v>11.954047625557045</v>
      </c>
      <c r="O865" s="80">
        <v>2368.701643109058</v>
      </c>
      <c r="P865" s="83">
        <v>717.2428575334227</v>
      </c>
      <c r="R865" s="164"/>
      <c r="S865" s="164"/>
    </row>
    <row r="866" spans="1:19" ht="11.25" customHeight="1">
      <c r="A866" s="406"/>
      <c r="B866" s="288" t="s">
        <v>689</v>
      </c>
      <c r="C866" s="79">
        <v>4</v>
      </c>
      <c r="D866" s="79">
        <v>1971</v>
      </c>
      <c r="E866" s="98">
        <v>9.3</v>
      </c>
      <c r="F866" s="98">
        <v>0.2</v>
      </c>
      <c r="G866" s="98">
        <v>0.6</v>
      </c>
      <c r="H866" s="98">
        <v>8.5</v>
      </c>
      <c r="I866" s="99">
        <v>214.57</v>
      </c>
      <c r="J866" s="92">
        <v>8.5</v>
      </c>
      <c r="K866" s="99">
        <v>214.57</v>
      </c>
      <c r="L866" s="100">
        <v>0.03949</v>
      </c>
      <c r="M866" s="98">
        <v>192.5</v>
      </c>
      <c r="N866" s="80">
        <v>7.6</v>
      </c>
      <c r="O866" s="80">
        <v>2369.3999999999996</v>
      </c>
      <c r="P866" s="83">
        <v>456</v>
      </c>
      <c r="Q866" s="6"/>
      <c r="R866" s="164"/>
      <c r="S866" s="164"/>
    </row>
    <row r="867" spans="1:19" ht="12.75" customHeight="1">
      <c r="A867" s="406"/>
      <c r="B867" s="288" t="s">
        <v>690</v>
      </c>
      <c r="C867" s="79">
        <v>8</v>
      </c>
      <c r="D867" s="79">
        <v>1969</v>
      </c>
      <c r="E867" s="98">
        <v>15.3</v>
      </c>
      <c r="F867" s="98">
        <v>0</v>
      </c>
      <c r="G867" s="98">
        <v>0</v>
      </c>
      <c r="H867" s="98">
        <v>15.3</v>
      </c>
      <c r="I867" s="99">
        <v>386.2</v>
      </c>
      <c r="J867" s="92">
        <v>15.3</v>
      </c>
      <c r="K867" s="99">
        <v>386.2</v>
      </c>
      <c r="L867" s="100">
        <v>0.03951</v>
      </c>
      <c r="M867" s="98">
        <v>192.5</v>
      </c>
      <c r="N867" s="80">
        <v>7.61</v>
      </c>
      <c r="O867" s="80">
        <v>2370.6</v>
      </c>
      <c r="P867" s="83">
        <v>456.6</v>
      </c>
      <c r="Q867" s="6"/>
      <c r="R867" s="164"/>
      <c r="S867" s="164"/>
    </row>
    <row r="868" spans="1:19" ht="12.75" customHeight="1">
      <c r="A868" s="406"/>
      <c r="B868" s="288" t="s">
        <v>770</v>
      </c>
      <c r="C868" s="79">
        <v>7</v>
      </c>
      <c r="D868" s="79">
        <v>1959</v>
      </c>
      <c r="E868" s="98">
        <v>9.578</v>
      </c>
      <c r="F868" s="98">
        <v>0.255</v>
      </c>
      <c r="G868" s="98">
        <v>0.05</v>
      </c>
      <c r="H868" s="98">
        <v>9.272999999999998</v>
      </c>
      <c r="I868" s="99">
        <v>598.8</v>
      </c>
      <c r="J868" s="92">
        <v>8.18</v>
      </c>
      <c r="K868" s="99">
        <v>206.9</v>
      </c>
      <c r="L868" s="100">
        <v>0.03953600773320445</v>
      </c>
      <c r="M868" s="98">
        <v>294.191</v>
      </c>
      <c r="N868" s="80">
        <v>11.631137651039149</v>
      </c>
      <c r="O868" s="80">
        <f>L868*60*1000</f>
        <v>2372.160463992267</v>
      </c>
      <c r="P868" s="83">
        <f>N868*60</f>
        <v>697.8682590623489</v>
      </c>
      <c r="R868" s="164"/>
      <c r="S868" s="164"/>
    </row>
    <row r="869" spans="1:19" ht="12.75" customHeight="1">
      <c r="A869" s="406"/>
      <c r="B869" s="288" t="s">
        <v>593</v>
      </c>
      <c r="C869" s="79">
        <v>6</v>
      </c>
      <c r="D869" s="79" t="s">
        <v>10</v>
      </c>
      <c r="E869" s="98">
        <v>12.7</v>
      </c>
      <c r="F869" s="98">
        <v>0</v>
      </c>
      <c r="G869" s="98">
        <v>0</v>
      </c>
      <c r="H869" s="98">
        <v>12.7</v>
      </c>
      <c r="I869" s="99">
        <v>321.15</v>
      </c>
      <c r="J869" s="80">
        <v>12.7</v>
      </c>
      <c r="K869" s="99">
        <v>321.15</v>
      </c>
      <c r="L869" s="100">
        <v>0.039545383777051225</v>
      </c>
      <c r="M869" s="98">
        <v>186.5</v>
      </c>
      <c r="N869" s="80">
        <v>7.375214074420054</v>
      </c>
      <c r="O869" s="80">
        <v>2372.7230266230736</v>
      </c>
      <c r="P869" s="83">
        <v>442.5128444652032</v>
      </c>
      <c r="R869" s="164"/>
      <c r="S869" s="164"/>
    </row>
    <row r="870" spans="1:19" ht="12.75" customHeight="1">
      <c r="A870" s="406"/>
      <c r="B870" s="288" t="s">
        <v>720</v>
      </c>
      <c r="C870" s="79">
        <v>6</v>
      </c>
      <c r="D870" s="79">
        <v>1957</v>
      </c>
      <c r="E870" s="98">
        <v>13.678</v>
      </c>
      <c r="F870" s="98">
        <v>0.95</v>
      </c>
      <c r="G870" s="98">
        <v>0.08</v>
      </c>
      <c r="H870" s="98">
        <v>12.648</v>
      </c>
      <c r="I870" s="99">
        <v>319.78</v>
      </c>
      <c r="J870" s="92">
        <v>12.648</v>
      </c>
      <c r="K870" s="99">
        <v>319.648</v>
      </c>
      <c r="L870" s="100">
        <v>0.03955</v>
      </c>
      <c r="M870" s="98">
        <v>265.524</v>
      </c>
      <c r="N870" s="80">
        <v>10.5</v>
      </c>
      <c r="O870" s="80">
        <v>2373</v>
      </c>
      <c r="P870" s="83">
        <v>630</v>
      </c>
      <c r="Q870" s="6"/>
      <c r="R870" s="164"/>
      <c r="S870" s="164"/>
    </row>
    <row r="871" spans="1:19" ht="24" customHeight="1">
      <c r="A871" s="406"/>
      <c r="B871" s="289" t="s">
        <v>742</v>
      </c>
      <c r="C871" s="79">
        <v>8</v>
      </c>
      <c r="D871" s="79">
        <v>1967</v>
      </c>
      <c r="E871" s="148">
        <v>17.3</v>
      </c>
      <c r="F871" s="148">
        <v>0.51</v>
      </c>
      <c r="G871" s="98">
        <v>1.331</v>
      </c>
      <c r="H871" s="98">
        <v>15.519</v>
      </c>
      <c r="I871" s="99">
        <v>391.69</v>
      </c>
      <c r="J871" s="98">
        <v>15.5</v>
      </c>
      <c r="K871" s="99">
        <v>391.7</v>
      </c>
      <c r="L871" s="100">
        <v>0.039572</v>
      </c>
      <c r="M871" s="98">
        <v>215.5</v>
      </c>
      <c r="N871" s="91">
        <v>8.53</v>
      </c>
      <c r="O871" s="91">
        <v>2374.32</v>
      </c>
      <c r="P871" s="95">
        <v>511.79999999999995</v>
      </c>
      <c r="R871" s="164"/>
      <c r="S871" s="164"/>
    </row>
    <row r="872" spans="1:19" ht="23.25" customHeight="1">
      <c r="A872" s="406"/>
      <c r="B872" s="289" t="s">
        <v>810</v>
      </c>
      <c r="C872" s="79">
        <v>17</v>
      </c>
      <c r="D872" s="79">
        <v>1960</v>
      </c>
      <c r="E872" s="98">
        <v>26.669999</v>
      </c>
      <c r="F872" s="98">
        <v>1.057128</v>
      </c>
      <c r="G872" s="98">
        <v>1.51</v>
      </c>
      <c r="H872" s="98">
        <v>24.102871</v>
      </c>
      <c r="I872" s="99">
        <v>608.3</v>
      </c>
      <c r="J872" s="92">
        <v>22.573807</v>
      </c>
      <c r="K872" s="99">
        <v>569.71</v>
      </c>
      <c r="L872" s="100">
        <v>0.039623</v>
      </c>
      <c r="M872" s="98">
        <v>266.1</v>
      </c>
      <c r="N872" s="80">
        <v>11.492611527000001</v>
      </c>
      <c r="O872" s="80">
        <f>L872*60*1000</f>
        <v>2377.38</v>
      </c>
      <c r="P872" s="83">
        <f>N872*60</f>
        <v>689.55669162</v>
      </c>
      <c r="R872" s="164"/>
      <c r="S872" s="164"/>
    </row>
    <row r="873" spans="1:19" ht="12.75" customHeight="1">
      <c r="A873" s="406"/>
      <c r="B873" s="288" t="s">
        <v>60</v>
      </c>
      <c r="C873" s="79">
        <v>8</v>
      </c>
      <c r="D873" s="79" t="s">
        <v>10</v>
      </c>
      <c r="E873" s="80">
        <v>15.476</v>
      </c>
      <c r="F873" s="80">
        <v>0</v>
      </c>
      <c r="G873" s="80">
        <v>0.03</v>
      </c>
      <c r="H873" s="80">
        <v>15.446</v>
      </c>
      <c r="I873" s="80"/>
      <c r="J873" s="80">
        <v>15.446</v>
      </c>
      <c r="K873" s="81">
        <v>389.52</v>
      </c>
      <c r="L873" s="82">
        <v>0.03965</v>
      </c>
      <c r="M873" s="80">
        <v>249.17</v>
      </c>
      <c r="N873" s="80">
        <v>9.88</v>
      </c>
      <c r="O873" s="80">
        <v>2379</v>
      </c>
      <c r="P873" s="83">
        <v>592.7754299999999</v>
      </c>
      <c r="R873" s="164"/>
      <c r="S873" s="164"/>
    </row>
    <row r="874" spans="1:19" ht="13.5" customHeight="1">
      <c r="A874" s="406"/>
      <c r="B874" s="288" t="s">
        <v>913</v>
      </c>
      <c r="C874" s="79">
        <v>10</v>
      </c>
      <c r="D874" s="79">
        <v>1958</v>
      </c>
      <c r="E874" s="98">
        <v>14.61</v>
      </c>
      <c r="F874" s="98"/>
      <c r="G874" s="98"/>
      <c r="H874" s="98">
        <v>14.61</v>
      </c>
      <c r="I874" s="99">
        <v>570.98</v>
      </c>
      <c r="J874" s="92">
        <v>13.55</v>
      </c>
      <c r="K874" s="99">
        <v>341.57</v>
      </c>
      <c r="L874" s="100">
        <v>0.03966976022484411</v>
      </c>
      <c r="M874" s="98">
        <v>250.9</v>
      </c>
      <c r="N874" s="80">
        <v>10.848925696050593</v>
      </c>
      <c r="O874" s="80">
        <f>L874*60*1000</f>
        <v>2380.185613490646</v>
      </c>
      <c r="P874" s="83">
        <f>N874*60</f>
        <v>650.9355417630355</v>
      </c>
      <c r="R874" s="164"/>
      <c r="S874" s="164"/>
    </row>
    <row r="875" spans="1:19" ht="13.5" customHeight="1">
      <c r="A875" s="406"/>
      <c r="B875" s="288" t="s">
        <v>320</v>
      </c>
      <c r="C875" s="79">
        <v>8</v>
      </c>
      <c r="D875" s="79">
        <v>1973</v>
      </c>
      <c r="E875" s="92">
        <v>15.29</v>
      </c>
      <c r="F875" s="92">
        <v>2.42</v>
      </c>
      <c r="G875" s="92">
        <v>0.06</v>
      </c>
      <c r="H875" s="92">
        <v>12.809999999999999</v>
      </c>
      <c r="I875" s="157">
        <v>1937</v>
      </c>
      <c r="J875" s="92">
        <v>12.809999999999999</v>
      </c>
      <c r="K875" s="157">
        <v>1937</v>
      </c>
      <c r="L875" s="94">
        <v>0.03989</v>
      </c>
      <c r="M875" s="92">
        <v>211.5</v>
      </c>
      <c r="N875" s="92">
        <v>8.3769</v>
      </c>
      <c r="O875" s="98">
        <v>2393.4</v>
      </c>
      <c r="P875" s="158">
        <v>502.614</v>
      </c>
      <c r="R875" s="164"/>
      <c r="S875" s="164"/>
    </row>
    <row r="876" spans="1:19" ht="24" customHeight="1">
      <c r="A876" s="406"/>
      <c r="B876" s="289" t="s">
        <v>222</v>
      </c>
      <c r="C876" s="79">
        <v>25</v>
      </c>
      <c r="D876" s="79">
        <v>1957</v>
      </c>
      <c r="E876" s="98">
        <v>62.33</v>
      </c>
      <c r="F876" s="98"/>
      <c r="G876" s="98"/>
      <c r="H876" s="98">
        <v>62.33</v>
      </c>
      <c r="I876" s="91">
        <v>1561</v>
      </c>
      <c r="J876" s="98">
        <v>62.33</v>
      </c>
      <c r="K876" s="91">
        <v>1561</v>
      </c>
      <c r="L876" s="100">
        <v>0.039929532351057014</v>
      </c>
      <c r="M876" s="98">
        <v>255.93200000000004</v>
      </c>
      <c r="N876" s="98">
        <v>10.219245073670725</v>
      </c>
      <c r="O876" s="98">
        <v>2395.771941063421</v>
      </c>
      <c r="P876" s="95">
        <v>613.1547044202435</v>
      </c>
      <c r="R876" s="164"/>
      <c r="S876" s="164"/>
    </row>
    <row r="877" spans="1:19" ht="12.75">
      <c r="A877" s="406"/>
      <c r="B877" s="293" t="s">
        <v>395</v>
      </c>
      <c r="C877" s="110">
        <v>6</v>
      </c>
      <c r="D877" s="110">
        <v>1959</v>
      </c>
      <c r="E877" s="276">
        <v>13.668</v>
      </c>
      <c r="F877" s="276">
        <v>0.51</v>
      </c>
      <c r="G877" s="276">
        <v>0.66</v>
      </c>
      <c r="H877" s="282">
        <v>12.498</v>
      </c>
      <c r="I877" s="286">
        <v>311.52</v>
      </c>
      <c r="J877" s="276">
        <v>12.498</v>
      </c>
      <c r="K877" s="286">
        <v>311.52</v>
      </c>
      <c r="L877" s="284">
        <v>0.04011941448382127</v>
      </c>
      <c r="M877" s="276">
        <v>241.98</v>
      </c>
      <c r="N877" s="276">
        <v>9.70809591679507</v>
      </c>
      <c r="O877" s="80">
        <v>2407.164869029276</v>
      </c>
      <c r="P877" s="285">
        <v>582.4857550077043</v>
      </c>
      <c r="R877" s="164"/>
      <c r="S877" s="164"/>
    </row>
    <row r="878" spans="1:22" ht="12.75">
      <c r="A878" s="406"/>
      <c r="B878" s="288" t="s">
        <v>180</v>
      </c>
      <c r="C878" s="79">
        <v>19</v>
      </c>
      <c r="D878" s="79" t="s">
        <v>10</v>
      </c>
      <c r="E878" s="98">
        <v>42.962</v>
      </c>
      <c r="F878" s="98">
        <v>2.226395</v>
      </c>
      <c r="G878" s="98">
        <v>0.18</v>
      </c>
      <c r="H878" s="98">
        <v>40.555605</v>
      </c>
      <c r="I878" s="99">
        <v>1010.34</v>
      </c>
      <c r="J878" s="98">
        <v>40.555605</v>
      </c>
      <c r="K878" s="99">
        <v>1010.34</v>
      </c>
      <c r="L878" s="100">
        <f>J878/K878</f>
        <v>0.04014055169546885</v>
      </c>
      <c r="M878" s="98">
        <v>229.99</v>
      </c>
      <c r="N878" s="80">
        <f>L878*M878</f>
        <v>9.231925484440882</v>
      </c>
      <c r="O878" s="80">
        <f>L878*60*1000</f>
        <v>2408.433101728131</v>
      </c>
      <c r="P878" s="83">
        <f>N878*60</f>
        <v>553.9155290664529</v>
      </c>
      <c r="Q878" s="164"/>
      <c r="R878" s="164"/>
      <c r="S878" s="164"/>
      <c r="T878" s="14"/>
      <c r="U878" s="12"/>
      <c r="V878" s="12"/>
    </row>
    <row r="879" spans="1:19" ht="12.75">
      <c r="A879" s="406"/>
      <c r="B879" s="293" t="s">
        <v>396</v>
      </c>
      <c r="C879" s="110">
        <v>7</v>
      </c>
      <c r="D879" s="110">
        <v>1975</v>
      </c>
      <c r="E879" s="276">
        <v>13.746</v>
      </c>
      <c r="F879" s="276"/>
      <c r="G879" s="276"/>
      <c r="H879" s="282">
        <v>13.746</v>
      </c>
      <c r="I879" s="286">
        <v>339.9</v>
      </c>
      <c r="J879" s="276">
        <v>13.746</v>
      </c>
      <c r="K879" s="286">
        <v>339.9</v>
      </c>
      <c r="L879" s="284">
        <v>0.04044130626654899</v>
      </c>
      <c r="M879" s="276">
        <v>241.98</v>
      </c>
      <c r="N879" s="276">
        <v>9.785987290379524</v>
      </c>
      <c r="O879" s="80">
        <v>2426.478375992939</v>
      </c>
      <c r="P879" s="285">
        <v>587.1592374227714</v>
      </c>
      <c r="R879" s="164"/>
      <c r="S879" s="164"/>
    </row>
    <row r="880" spans="1:19" ht="12.75">
      <c r="A880" s="406"/>
      <c r="B880" s="288" t="s">
        <v>771</v>
      </c>
      <c r="C880" s="79">
        <v>18</v>
      </c>
      <c r="D880" s="79">
        <v>1961</v>
      </c>
      <c r="E880" s="98">
        <v>37.336</v>
      </c>
      <c r="F880" s="98">
        <v>1.122</v>
      </c>
      <c r="G880" s="98">
        <v>0.21</v>
      </c>
      <c r="H880" s="98">
        <v>36.004</v>
      </c>
      <c r="I880" s="99">
        <v>889.91</v>
      </c>
      <c r="J880" s="92">
        <v>27.85</v>
      </c>
      <c r="K880" s="99">
        <v>688.37</v>
      </c>
      <c r="L880" s="100">
        <v>0.04045789328413499</v>
      </c>
      <c r="M880" s="98">
        <v>294.191</v>
      </c>
      <c r="N880" s="80">
        <v>11.902348083152955</v>
      </c>
      <c r="O880" s="80">
        <f>L880*60*1000</f>
        <v>2427.4735970480992</v>
      </c>
      <c r="P880" s="83">
        <f>N880*60</f>
        <v>714.1408849891773</v>
      </c>
      <c r="R880" s="164"/>
      <c r="S880" s="164"/>
    </row>
    <row r="881" spans="1:19" ht="12.75">
      <c r="A881" s="406"/>
      <c r="B881" s="288" t="s">
        <v>321</v>
      </c>
      <c r="C881" s="79">
        <v>103</v>
      </c>
      <c r="D881" s="79">
        <v>1965</v>
      </c>
      <c r="E881" s="92">
        <v>126.2</v>
      </c>
      <c r="F881" s="92">
        <v>10.67</v>
      </c>
      <c r="G881" s="92">
        <v>9.93</v>
      </c>
      <c r="H881" s="92">
        <v>105.6</v>
      </c>
      <c r="I881" s="157">
        <v>2602.56</v>
      </c>
      <c r="J881" s="92">
        <v>105.6</v>
      </c>
      <c r="K881" s="157">
        <v>2602.56</v>
      </c>
      <c r="L881" s="94">
        <v>0.04058</v>
      </c>
      <c r="M881" s="92">
        <v>211.5</v>
      </c>
      <c r="N881" s="92">
        <v>8.521799999999999</v>
      </c>
      <c r="O881" s="98">
        <v>2434.7999999999997</v>
      </c>
      <c r="P881" s="158">
        <v>511.30799999999994</v>
      </c>
      <c r="R881" s="164"/>
      <c r="S881" s="164"/>
    </row>
    <row r="882" spans="1:19" ht="12.75">
      <c r="A882" s="406"/>
      <c r="B882" s="288" t="s">
        <v>632</v>
      </c>
      <c r="C882" s="79">
        <v>3</v>
      </c>
      <c r="D882" s="79">
        <v>1940</v>
      </c>
      <c r="E882" s="98">
        <v>5.1</v>
      </c>
      <c r="F882" s="98"/>
      <c r="G882" s="98"/>
      <c r="H882" s="98">
        <v>5.1</v>
      </c>
      <c r="I882" s="99">
        <v>125.4</v>
      </c>
      <c r="J882" s="80">
        <v>5.1</v>
      </c>
      <c r="K882" s="99">
        <v>125.4</v>
      </c>
      <c r="L882" s="100">
        <v>0.04067</v>
      </c>
      <c r="M882" s="98">
        <v>207.97</v>
      </c>
      <c r="N882" s="80">
        <v>8.46</v>
      </c>
      <c r="O882" s="80">
        <v>2440.2</v>
      </c>
      <c r="P882" s="83">
        <v>507.6</v>
      </c>
      <c r="R882" s="164"/>
      <c r="S882" s="164"/>
    </row>
    <row r="883" spans="1:19" ht="12.75">
      <c r="A883" s="406"/>
      <c r="B883" s="288" t="s">
        <v>721</v>
      </c>
      <c r="C883" s="79">
        <v>6</v>
      </c>
      <c r="D883" s="79">
        <v>1958</v>
      </c>
      <c r="E883" s="98">
        <v>7.128</v>
      </c>
      <c r="F883" s="98">
        <v>0.311</v>
      </c>
      <c r="G883" s="98">
        <v>0.48</v>
      </c>
      <c r="H883" s="98">
        <v>6.337</v>
      </c>
      <c r="I883" s="99">
        <v>318.54</v>
      </c>
      <c r="J883" s="92">
        <v>3.788</v>
      </c>
      <c r="K883" s="99">
        <v>92.5</v>
      </c>
      <c r="L883" s="100">
        <v>0.04095</v>
      </c>
      <c r="M883" s="98">
        <v>265.524</v>
      </c>
      <c r="N883" s="80">
        <v>10.87</v>
      </c>
      <c r="O883" s="80">
        <v>2457</v>
      </c>
      <c r="P883" s="83">
        <v>652.1999999999999</v>
      </c>
      <c r="Q883" s="6"/>
      <c r="R883" s="164"/>
      <c r="S883" s="164"/>
    </row>
    <row r="884" spans="1:19" ht="22.5">
      <c r="A884" s="406"/>
      <c r="B884" s="300" t="s">
        <v>542</v>
      </c>
      <c r="C884" s="79">
        <v>16</v>
      </c>
      <c r="D884" s="79">
        <v>1964</v>
      </c>
      <c r="E884" s="80">
        <v>24.9</v>
      </c>
      <c r="F884" s="80"/>
      <c r="G884" s="80"/>
      <c r="H884" s="80">
        <v>24.9</v>
      </c>
      <c r="I884" s="81">
        <v>606.77</v>
      </c>
      <c r="J884" s="80">
        <v>24.9</v>
      </c>
      <c r="K884" s="211">
        <v>606.77</v>
      </c>
      <c r="L884" s="82">
        <v>0.04103</v>
      </c>
      <c r="M884" s="80">
        <v>226.284</v>
      </c>
      <c r="N884" s="80">
        <v>9.29</v>
      </c>
      <c r="O884" s="80">
        <v>2461.7999999999997</v>
      </c>
      <c r="P884" s="83">
        <v>557.4</v>
      </c>
      <c r="R884" s="164"/>
      <c r="S884" s="164"/>
    </row>
    <row r="885" spans="1:19" ht="12.75">
      <c r="A885" s="406"/>
      <c r="B885" s="288" t="s">
        <v>69</v>
      </c>
      <c r="C885" s="79">
        <v>6</v>
      </c>
      <c r="D885" s="79">
        <v>1992</v>
      </c>
      <c r="E885" s="80">
        <v>9.64</v>
      </c>
      <c r="F885" s="80">
        <v>0</v>
      </c>
      <c r="G885" s="80">
        <v>0</v>
      </c>
      <c r="H885" s="80">
        <v>9.64</v>
      </c>
      <c r="I885" s="199"/>
      <c r="J885" s="80">
        <v>9.64</v>
      </c>
      <c r="K885" s="81">
        <v>234.73</v>
      </c>
      <c r="L885" s="82">
        <v>0.04106846163677417</v>
      </c>
      <c r="M885" s="276">
        <v>302.8</v>
      </c>
      <c r="N885" s="80">
        <v>12.435530183615219</v>
      </c>
      <c r="O885" s="80">
        <v>2464.10769820645</v>
      </c>
      <c r="P885" s="83">
        <v>746.1318110169132</v>
      </c>
      <c r="R885" s="164"/>
      <c r="S885" s="164"/>
    </row>
    <row r="886" spans="1:19" ht="24" customHeight="1">
      <c r="A886" s="406"/>
      <c r="B886" s="289" t="s">
        <v>811</v>
      </c>
      <c r="C886" s="79">
        <v>5</v>
      </c>
      <c r="D886" s="79">
        <v>1938</v>
      </c>
      <c r="E886" s="98">
        <v>6.940999</v>
      </c>
      <c r="F886" s="98">
        <v>0</v>
      </c>
      <c r="G886" s="98">
        <v>0</v>
      </c>
      <c r="H886" s="98">
        <v>6.940999</v>
      </c>
      <c r="I886" s="99">
        <v>168.56</v>
      </c>
      <c r="J886" s="92">
        <v>6.940999</v>
      </c>
      <c r="K886" s="99">
        <v>168.56</v>
      </c>
      <c r="L886" s="100">
        <v>0.041178</v>
      </c>
      <c r="M886" s="98">
        <v>266.1</v>
      </c>
      <c r="N886" s="80">
        <v>11.943637722000002</v>
      </c>
      <c r="O886" s="80">
        <f>L886*60*1000</f>
        <v>2470.68</v>
      </c>
      <c r="P886" s="83">
        <f>N886*60</f>
        <v>716.6182633200001</v>
      </c>
      <c r="R886" s="164"/>
      <c r="S886" s="164"/>
    </row>
    <row r="887" spans="1:19" ht="12.75">
      <c r="A887" s="406"/>
      <c r="B887" s="288" t="s">
        <v>914</v>
      </c>
      <c r="C887" s="79">
        <v>8</v>
      </c>
      <c r="D887" s="79">
        <v>1958</v>
      </c>
      <c r="E887" s="98">
        <v>9.296000000000001</v>
      </c>
      <c r="F887" s="98">
        <v>0.3222</v>
      </c>
      <c r="G887" s="98">
        <v>0.125</v>
      </c>
      <c r="H887" s="98">
        <v>8.8488</v>
      </c>
      <c r="I887" s="99">
        <v>214.1</v>
      </c>
      <c r="J887" s="92">
        <v>6.701282</v>
      </c>
      <c r="K887" s="99">
        <v>162.14</v>
      </c>
      <c r="L887" s="100">
        <v>0.04133022079684224</v>
      </c>
      <c r="M887" s="98">
        <v>250.9</v>
      </c>
      <c r="N887" s="80">
        <v>11.303030113741213</v>
      </c>
      <c r="O887" s="80">
        <f>L887*60*1000</f>
        <v>2479.8132478105344</v>
      </c>
      <c r="P887" s="83">
        <f>N887*60</f>
        <v>678.1818068244728</v>
      </c>
      <c r="R887" s="164"/>
      <c r="S887" s="164"/>
    </row>
    <row r="888" spans="1:19" ht="12.75">
      <c r="A888" s="406"/>
      <c r="B888" s="288" t="s">
        <v>70</v>
      </c>
      <c r="C888" s="79">
        <v>16</v>
      </c>
      <c r="D888" s="79">
        <v>1992</v>
      </c>
      <c r="E888" s="80">
        <v>22.3</v>
      </c>
      <c r="F888" s="80">
        <v>1.0327499999999998</v>
      </c>
      <c r="G888" s="80">
        <v>0.16</v>
      </c>
      <c r="H888" s="80">
        <v>21.10725</v>
      </c>
      <c r="I888" s="199"/>
      <c r="J888" s="80">
        <v>21.10725</v>
      </c>
      <c r="K888" s="81">
        <v>507.62</v>
      </c>
      <c r="L888" s="82">
        <v>0.04158080847878334</v>
      </c>
      <c r="M888" s="276">
        <v>302.8</v>
      </c>
      <c r="N888" s="80">
        <v>12.590668807375597</v>
      </c>
      <c r="O888" s="80">
        <v>2494.8485087270005</v>
      </c>
      <c r="P888" s="83">
        <v>755.4401284425358</v>
      </c>
      <c r="R888" s="164"/>
      <c r="S888" s="164"/>
    </row>
    <row r="889" spans="1:19" ht="12.75">
      <c r="A889" s="406"/>
      <c r="B889" s="288" t="s">
        <v>915</v>
      </c>
      <c r="C889" s="79">
        <v>9</v>
      </c>
      <c r="D889" s="79">
        <v>1959</v>
      </c>
      <c r="E889" s="98">
        <v>13.379</v>
      </c>
      <c r="F889" s="98"/>
      <c r="G889" s="98"/>
      <c r="H889" s="98">
        <v>13.379</v>
      </c>
      <c r="I889" s="99">
        <v>321.4</v>
      </c>
      <c r="J889" s="92">
        <v>13.379</v>
      </c>
      <c r="K889" s="99">
        <v>321.4</v>
      </c>
      <c r="L889" s="100">
        <v>0.04162725575606721</v>
      </c>
      <c r="M889" s="98">
        <v>261.5</v>
      </c>
      <c r="N889" s="80">
        <v>11.86522484443062</v>
      </c>
      <c r="O889" s="80">
        <f>L889*60*1000</f>
        <v>2497.6353453640327</v>
      </c>
      <c r="P889" s="83">
        <f>N889*60</f>
        <v>711.9134906658371</v>
      </c>
      <c r="R889" s="164"/>
      <c r="S889" s="164"/>
    </row>
    <row r="890" spans="1:19" ht="12.75">
      <c r="A890" s="406"/>
      <c r="B890" s="288" t="s">
        <v>772</v>
      </c>
      <c r="C890" s="79">
        <v>11</v>
      </c>
      <c r="D890" s="79">
        <v>1961</v>
      </c>
      <c r="E890" s="98">
        <v>22.766</v>
      </c>
      <c r="F890" s="98">
        <v>0.816</v>
      </c>
      <c r="G890" s="98">
        <v>0.11</v>
      </c>
      <c r="H890" s="98">
        <v>21.84</v>
      </c>
      <c r="I890" s="99">
        <v>524.32</v>
      </c>
      <c r="J890" s="92">
        <v>19.78</v>
      </c>
      <c r="K890" s="99">
        <v>474.9</v>
      </c>
      <c r="L890" s="100">
        <v>0.04165087386818278</v>
      </c>
      <c r="M890" s="98">
        <v>294.191</v>
      </c>
      <c r="N890" s="80">
        <v>12.25331223415456</v>
      </c>
      <c r="O890" s="80">
        <f>L890*60*1000</f>
        <v>2499.0524320909667</v>
      </c>
      <c r="P890" s="83">
        <f>N890*60</f>
        <v>735.1987340492736</v>
      </c>
      <c r="R890" s="164"/>
      <c r="S890" s="164"/>
    </row>
    <row r="891" spans="1:19" ht="22.5">
      <c r="A891" s="406"/>
      <c r="B891" s="289" t="s">
        <v>722</v>
      </c>
      <c r="C891" s="79">
        <v>6</v>
      </c>
      <c r="D891" s="79">
        <v>1986</v>
      </c>
      <c r="E891" s="98">
        <v>16.897</v>
      </c>
      <c r="F891" s="98"/>
      <c r="G891" s="98"/>
      <c r="H891" s="98">
        <v>16.897</v>
      </c>
      <c r="I891" s="99">
        <v>405.48</v>
      </c>
      <c r="J891" s="92">
        <v>7.98</v>
      </c>
      <c r="K891" s="99">
        <v>191.49</v>
      </c>
      <c r="L891" s="100">
        <v>0.04167</v>
      </c>
      <c r="M891" s="98">
        <v>265.524</v>
      </c>
      <c r="N891" s="80">
        <v>11.07</v>
      </c>
      <c r="O891" s="80">
        <v>2500.2</v>
      </c>
      <c r="P891" s="83">
        <v>664.2</v>
      </c>
      <c r="Q891" s="6"/>
      <c r="R891" s="164"/>
      <c r="S891" s="164"/>
    </row>
    <row r="892" spans="1:23" ht="12.75">
      <c r="A892" s="406"/>
      <c r="B892" s="288" t="s">
        <v>181</v>
      </c>
      <c r="C892" s="79">
        <v>24</v>
      </c>
      <c r="D892" s="79" t="s">
        <v>10</v>
      </c>
      <c r="E892" s="98">
        <v>40.773</v>
      </c>
      <c r="F892" s="98">
        <v>2.654795</v>
      </c>
      <c r="G892" s="98">
        <v>0</v>
      </c>
      <c r="H892" s="98">
        <v>38.118205</v>
      </c>
      <c r="I892" s="99">
        <v>911.79</v>
      </c>
      <c r="J892" s="98">
        <v>38.118206</v>
      </c>
      <c r="K892" s="99">
        <v>911.79</v>
      </c>
      <c r="L892" s="100">
        <f>J892/K892</f>
        <v>0.041805904868445584</v>
      </c>
      <c r="M892" s="98">
        <v>229.99</v>
      </c>
      <c r="N892" s="80">
        <f>L892*M892</f>
        <v>9.614940060693801</v>
      </c>
      <c r="O892" s="80">
        <f>L892*60*1000</f>
        <v>2508.354292106735</v>
      </c>
      <c r="P892" s="83">
        <f>N892*60</f>
        <v>576.896403641628</v>
      </c>
      <c r="Q892" s="164"/>
      <c r="R892" s="164"/>
      <c r="S892" s="164"/>
      <c r="T892" s="14"/>
      <c r="U892" s="12"/>
      <c r="V892" s="12"/>
      <c r="W892" s="7"/>
    </row>
    <row r="893" spans="1:19" ht="12.75">
      <c r="A893" s="406"/>
      <c r="B893" s="297" t="s">
        <v>361</v>
      </c>
      <c r="C893" s="79">
        <v>4</v>
      </c>
      <c r="D893" s="79" t="s">
        <v>10</v>
      </c>
      <c r="E893" s="80">
        <v>8.66</v>
      </c>
      <c r="F893" s="80">
        <v>0.22</v>
      </c>
      <c r="G893" s="80">
        <v>0.4</v>
      </c>
      <c r="H893" s="80">
        <v>8.04</v>
      </c>
      <c r="I893" s="81">
        <v>191.55</v>
      </c>
      <c r="J893" s="80">
        <v>8.04</v>
      </c>
      <c r="K893" s="81">
        <v>191.55</v>
      </c>
      <c r="L893" s="82">
        <v>0.041973375097885665</v>
      </c>
      <c r="M893" s="80">
        <v>225.63</v>
      </c>
      <c r="N893" s="80">
        <v>9.470452623335943</v>
      </c>
      <c r="O893" s="80">
        <v>2518.40250587314</v>
      </c>
      <c r="P893" s="83">
        <v>568.2271574001566</v>
      </c>
      <c r="R893" s="164"/>
      <c r="S893" s="164"/>
    </row>
    <row r="894" spans="1:19" ht="12.75">
      <c r="A894" s="406"/>
      <c r="B894" s="288" t="s">
        <v>322</v>
      </c>
      <c r="C894" s="79">
        <v>5</v>
      </c>
      <c r="D894" s="79">
        <v>1900</v>
      </c>
      <c r="E894" s="98">
        <v>9.27</v>
      </c>
      <c r="F894" s="98">
        <v>0.378</v>
      </c>
      <c r="G894" s="98">
        <v>6.04</v>
      </c>
      <c r="H894" s="98">
        <v>2.8519999999999994</v>
      </c>
      <c r="I894" s="99">
        <v>199.52</v>
      </c>
      <c r="J894" s="98">
        <v>2.8519999999999994</v>
      </c>
      <c r="K894" s="99">
        <v>199.52</v>
      </c>
      <c r="L894" s="100">
        <v>0.04211</v>
      </c>
      <c r="M894" s="92">
        <v>211.5</v>
      </c>
      <c r="N894" s="98">
        <v>8.8431</v>
      </c>
      <c r="O894" s="98">
        <v>2526.6</v>
      </c>
      <c r="P894" s="95">
        <v>530.586</v>
      </c>
      <c r="R894" s="164"/>
      <c r="S894" s="164"/>
    </row>
    <row r="895" spans="1:19" ht="12.75">
      <c r="A895" s="406"/>
      <c r="B895" s="294" t="s">
        <v>543</v>
      </c>
      <c r="C895" s="79">
        <v>9</v>
      </c>
      <c r="D895" s="79">
        <v>1961</v>
      </c>
      <c r="E895" s="80">
        <v>16.5</v>
      </c>
      <c r="F895" s="80"/>
      <c r="G895" s="80"/>
      <c r="H895" s="80">
        <v>16.5</v>
      </c>
      <c r="I895" s="81">
        <v>391.38</v>
      </c>
      <c r="J895" s="80">
        <v>16.5</v>
      </c>
      <c r="K895" s="211">
        <v>391.38</v>
      </c>
      <c r="L895" s="82">
        <v>0.042158</v>
      </c>
      <c r="M895" s="80">
        <v>226.284</v>
      </c>
      <c r="N895" s="80">
        <v>9.54</v>
      </c>
      <c r="O895" s="80">
        <v>2529.48</v>
      </c>
      <c r="P895" s="83">
        <v>572.4</v>
      </c>
      <c r="R895" s="164"/>
      <c r="S895" s="164"/>
    </row>
    <row r="896" spans="1:19" ht="24" customHeight="1">
      <c r="A896" s="406"/>
      <c r="B896" s="306" t="s">
        <v>397</v>
      </c>
      <c r="C896" s="110">
        <v>6</v>
      </c>
      <c r="D896" s="110">
        <v>1953</v>
      </c>
      <c r="E896" s="276">
        <v>8.75</v>
      </c>
      <c r="F896" s="276">
        <v>0.28</v>
      </c>
      <c r="G896" s="276">
        <v>0.04</v>
      </c>
      <c r="H896" s="282">
        <v>8.430000000000001</v>
      </c>
      <c r="I896" s="286">
        <v>273.07</v>
      </c>
      <c r="J896" s="276">
        <v>6.043</v>
      </c>
      <c r="K896" s="286">
        <v>142.96</v>
      </c>
      <c r="L896" s="284">
        <v>0.042270565193060994</v>
      </c>
      <c r="M896" s="276">
        <v>241.98</v>
      </c>
      <c r="N896" s="276">
        <v>10.228631365416899</v>
      </c>
      <c r="O896" s="80">
        <v>2536.2339115836594</v>
      </c>
      <c r="P896" s="285">
        <v>613.7178819250139</v>
      </c>
      <c r="R896" s="164"/>
      <c r="S896" s="164"/>
    </row>
    <row r="897" spans="1:19" ht="12.75">
      <c r="A897" s="406"/>
      <c r="B897" s="307" t="s">
        <v>544</v>
      </c>
      <c r="C897" s="84">
        <v>10</v>
      </c>
      <c r="D897" s="84">
        <v>1938</v>
      </c>
      <c r="E897" s="80">
        <v>12.9</v>
      </c>
      <c r="F897" s="212"/>
      <c r="G897" s="212"/>
      <c r="H897" s="212">
        <v>12.9</v>
      </c>
      <c r="I897" s="211">
        <v>304.82</v>
      </c>
      <c r="J897" s="212">
        <v>12.9</v>
      </c>
      <c r="K897" s="211">
        <v>304.82</v>
      </c>
      <c r="L897" s="213">
        <v>0.04232</v>
      </c>
      <c r="M897" s="212">
        <v>226.284</v>
      </c>
      <c r="N897" s="212">
        <v>9.58</v>
      </c>
      <c r="O897" s="80">
        <v>2539.2000000000003</v>
      </c>
      <c r="P897" s="83">
        <v>574.8</v>
      </c>
      <c r="R897" s="164"/>
      <c r="S897" s="164"/>
    </row>
    <row r="898" spans="1:19" ht="22.5">
      <c r="A898" s="406"/>
      <c r="B898" s="289" t="s">
        <v>812</v>
      </c>
      <c r="C898" s="79">
        <v>5</v>
      </c>
      <c r="D898" s="79">
        <v>1938</v>
      </c>
      <c r="E898" s="98">
        <v>6.621</v>
      </c>
      <c r="F898" s="98">
        <v>0.102</v>
      </c>
      <c r="G898" s="98">
        <v>0</v>
      </c>
      <c r="H898" s="98">
        <v>6.519</v>
      </c>
      <c r="I898" s="99">
        <v>152.85</v>
      </c>
      <c r="J898" s="92">
        <v>6.519</v>
      </c>
      <c r="K898" s="99">
        <v>152.85</v>
      </c>
      <c r="L898" s="100">
        <v>0.042649</v>
      </c>
      <c r="M898" s="98">
        <v>266.1</v>
      </c>
      <c r="N898" s="80">
        <v>12.370299801000002</v>
      </c>
      <c r="O898" s="80">
        <f>L898*60*1000</f>
        <v>2558.9399999999996</v>
      </c>
      <c r="P898" s="83">
        <f>N898*60</f>
        <v>742.2179880600002</v>
      </c>
      <c r="R898" s="164"/>
      <c r="S898" s="164"/>
    </row>
    <row r="899" spans="1:22" ht="12.75">
      <c r="A899" s="406"/>
      <c r="B899" s="288" t="s">
        <v>182</v>
      </c>
      <c r="C899" s="79">
        <v>7</v>
      </c>
      <c r="D899" s="79" t="s">
        <v>10</v>
      </c>
      <c r="E899" s="98">
        <v>16.074</v>
      </c>
      <c r="F899" s="98">
        <v>0.80325</v>
      </c>
      <c r="G899" s="98">
        <v>0</v>
      </c>
      <c r="H899" s="98">
        <v>15.27075</v>
      </c>
      <c r="I899" s="99">
        <v>355.81</v>
      </c>
      <c r="J899" s="98">
        <v>13.688782</v>
      </c>
      <c r="K899" s="99">
        <v>318.95</v>
      </c>
      <c r="L899" s="100">
        <f>J899/K899</f>
        <v>0.04291826932121022</v>
      </c>
      <c r="M899" s="98">
        <v>229.99</v>
      </c>
      <c r="N899" s="80">
        <f>L899*M899</f>
        <v>9.870772761185139</v>
      </c>
      <c r="O899" s="80">
        <f>L899*60*1000</f>
        <v>2575.096159272613</v>
      </c>
      <c r="P899" s="83">
        <f>N899*60</f>
        <v>592.2463656711083</v>
      </c>
      <c r="Q899" s="164"/>
      <c r="R899" s="164"/>
      <c r="S899" s="164"/>
      <c r="T899" s="14"/>
      <c r="U899" s="12"/>
      <c r="V899" s="12"/>
    </row>
    <row r="900" spans="1:19" ht="12.75">
      <c r="A900" s="406"/>
      <c r="B900" s="302" t="s">
        <v>398</v>
      </c>
      <c r="C900" s="281">
        <v>6</v>
      </c>
      <c r="D900" s="281">
        <v>1955</v>
      </c>
      <c r="E900" s="282">
        <v>10.944</v>
      </c>
      <c r="F900" s="282">
        <v>0.102</v>
      </c>
      <c r="G900" s="282">
        <v>0.06</v>
      </c>
      <c r="H900" s="282">
        <v>10.782</v>
      </c>
      <c r="I900" s="283">
        <v>249.66</v>
      </c>
      <c r="J900" s="282">
        <v>8.917</v>
      </c>
      <c r="K900" s="283">
        <v>206.48</v>
      </c>
      <c r="L900" s="284">
        <v>0.04318578070515304</v>
      </c>
      <c r="M900" s="276">
        <v>241.98</v>
      </c>
      <c r="N900" s="276">
        <v>10.450095215032933</v>
      </c>
      <c r="O900" s="80">
        <v>2591.1468423091824</v>
      </c>
      <c r="P900" s="285">
        <v>627.0057129019759</v>
      </c>
      <c r="R900" s="164"/>
      <c r="S900" s="164"/>
    </row>
    <row r="901" spans="1:25" ht="12.75">
      <c r="A901" s="406"/>
      <c r="B901" s="288" t="s">
        <v>183</v>
      </c>
      <c r="C901" s="79">
        <v>6</v>
      </c>
      <c r="D901" s="79" t="s">
        <v>10</v>
      </c>
      <c r="E901" s="98">
        <v>14.099</v>
      </c>
      <c r="F901" s="98">
        <v>0.58905</v>
      </c>
      <c r="G901" s="98">
        <v>0.06</v>
      </c>
      <c r="H901" s="98">
        <v>13.44995</v>
      </c>
      <c r="I901" s="99">
        <v>310.34</v>
      </c>
      <c r="J901" s="98">
        <v>13.44995</v>
      </c>
      <c r="K901" s="99">
        <v>310.34</v>
      </c>
      <c r="L901" s="100">
        <f>J901/K901</f>
        <v>0.0433394019462525</v>
      </c>
      <c r="M901" s="98">
        <v>229.99</v>
      </c>
      <c r="N901" s="80">
        <f>L901*M901</f>
        <v>9.967629053618612</v>
      </c>
      <c r="O901" s="80">
        <f>L901*60*1000</f>
        <v>2600.36411677515</v>
      </c>
      <c r="P901" s="83">
        <f>N901*60</f>
        <v>598.0577432171167</v>
      </c>
      <c r="Q901" s="164"/>
      <c r="R901" s="164"/>
      <c r="S901" s="164"/>
      <c r="T901" s="14"/>
      <c r="U901" s="12"/>
      <c r="V901" s="12"/>
      <c r="W901" s="7"/>
      <c r="X901" s="7"/>
      <c r="Y901" s="7"/>
    </row>
    <row r="902" spans="1:19" ht="12.75">
      <c r="A902" s="406"/>
      <c r="B902" s="288" t="s">
        <v>691</v>
      </c>
      <c r="C902" s="79">
        <v>11</v>
      </c>
      <c r="D902" s="79">
        <v>1983</v>
      </c>
      <c r="E902" s="98">
        <v>21.8</v>
      </c>
      <c r="F902" s="98">
        <v>0.4</v>
      </c>
      <c r="G902" s="98">
        <v>1.7</v>
      </c>
      <c r="H902" s="98">
        <v>19.7</v>
      </c>
      <c r="I902" s="99">
        <v>451.01</v>
      </c>
      <c r="J902" s="92">
        <v>19.7</v>
      </c>
      <c r="K902" s="99">
        <v>451.01</v>
      </c>
      <c r="L902" s="100">
        <v>0.04362</v>
      </c>
      <c r="M902" s="98">
        <v>192.5</v>
      </c>
      <c r="N902" s="80">
        <v>8.4</v>
      </c>
      <c r="O902" s="80">
        <v>2617.2</v>
      </c>
      <c r="P902" s="83">
        <v>504</v>
      </c>
      <c r="Q902" s="6"/>
      <c r="R902" s="164"/>
      <c r="S902" s="164"/>
    </row>
    <row r="903" spans="1:19" ht="12.75">
      <c r="A903" s="406"/>
      <c r="B903" s="288" t="s">
        <v>633</v>
      </c>
      <c r="C903" s="79">
        <v>10</v>
      </c>
      <c r="D903" s="79"/>
      <c r="E903" s="98">
        <v>12.4</v>
      </c>
      <c r="F903" s="98">
        <v>0.458</v>
      </c>
      <c r="G903" s="98"/>
      <c r="H903" s="98">
        <v>11.942</v>
      </c>
      <c r="I903" s="99">
        <v>273.29</v>
      </c>
      <c r="J903" s="80">
        <v>11.942</v>
      </c>
      <c r="K903" s="99">
        <v>273.29</v>
      </c>
      <c r="L903" s="100">
        <v>0.0437</v>
      </c>
      <c r="M903" s="98">
        <v>207.97</v>
      </c>
      <c r="N903" s="80">
        <v>9.09</v>
      </c>
      <c r="O903" s="80">
        <v>2622.0000000000005</v>
      </c>
      <c r="P903" s="83">
        <v>545.4</v>
      </c>
      <c r="R903" s="164"/>
      <c r="S903" s="164"/>
    </row>
    <row r="904" spans="1:19" ht="22.5">
      <c r="A904" s="406"/>
      <c r="B904" s="289" t="s">
        <v>813</v>
      </c>
      <c r="C904" s="79">
        <v>4</v>
      </c>
      <c r="D904" s="79">
        <v>1870</v>
      </c>
      <c r="E904" s="98">
        <v>8.143</v>
      </c>
      <c r="F904" s="98">
        <v>0.4335</v>
      </c>
      <c r="G904" s="98">
        <v>0.64</v>
      </c>
      <c r="H904" s="98">
        <v>7.0695</v>
      </c>
      <c r="I904" s="99">
        <v>160.97</v>
      </c>
      <c r="J904" s="92">
        <v>7.0695</v>
      </c>
      <c r="K904" s="99">
        <v>160.97</v>
      </c>
      <c r="L904" s="100">
        <v>0.043918</v>
      </c>
      <c r="M904" s="91">
        <v>266.1</v>
      </c>
      <c r="N904" s="80">
        <v>12.738371982000002</v>
      </c>
      <c r="O904" s="80">
        <f>L904*60*1000</f>
        <v>2635.08</v>
      </c>
      <c r="P904" s="83">
        <f>N904*60</f>
        <v>764.3023189200002</v>
      </c>
      <c r="R904" s="164"/>
      <c r="S904" s="164"/>
    </row>
    <row r="905" spans="1:19" ht="23.25" thickBot="1">
      <c r="A905" s="407"/>
      <c r="B905" s="291" t="s">
        <v>594</v>
      </c>
      <c r="C905" s="85">
        <v>4</v>
      </c>
      <c r="D905" s="85" t="s">
        <v>10</v>
      </c>
      <c r="E905" s="101">
        <v>12.59</v>
      </c>
      <c r="F905" s="101">
        <v>0.4</v>
      </c>
      <c r="G905" s="101">
        <v>0.6</v>
      </c>
      <c r="H905" s="101">
        <v>11.59</v>
      </c>
      <c r="I905" s="102">
        <v>258.86</v>
      </c>
      <c r="J905" s="86">
        <v>11.59</v>
      </c>
      <c r="K905" s="102">
        <v>258.86</v>
      </c>
      <c r="L905" s="127">
        <v>0.04477323649849339</v>
      </c>
      <c r="M905" s="101">
        <v>186.5</v>
      </c>
      <c r="N905" s="86">
        <v>8.350208606969018</v>
      </c>
      <c r="O905" s="86">
        <v>2686.3941899096035</v>
      </c>
      <c r="P905" s="89">
        <v>501.01251641814105</v>
      </c>
      <c r="R905" s="164"/>
      <c r="S905" s="164"/>
    </row>
    <row r="906" spans="1:19" ht="11.25" customHeight="1">
      <c r="A906" s="414" t="s">
        <v>30</v>
      </c>
      <c r="B906" s="292" t="s">
        <v>634</v>
      </c>
      <c r="C906" s="74">
        <v>3</v>
      </c>
      <c r="D906" s="74">
        <v>1940</v>
      </c>
      <c r="E906" s="124">
        <v>5</v>
      </c>
      <c r="F906" s="124"/>
      <c r="G906" s="124"/>
      <c r="H906" s="124">
        <v>5</v>
      </c>
      <c r="I906" s="125">
        <v>111.17</v>
      </c>
      <c r="J906" s="75">
        <v>5</v>
      </c>
      <c r="K906" s="125">
        <v>111.17</v>
      </c>
      <c r="L906" s="126">
        <v>0.04498</v>
      </c>
      <c r="M906" s="124">
        <v>207.97</v>
      </c>
      <c r="N906" s="75">
        <v>9.35</v>
      </c>
      <c r="O906" s="75">
        <v>2698.7999999999997</v>
      </c>
      <c r="P906" s="78">
        <v>561</v>
      </c>
      <c r="R906" s="164"/>
      <c r="S906" s="164"/>
    </row>
    <row r="907" spans="1:25" ht="12.75" customHeight="1">
      <c r="A907" s="415"/>
      <c r="B907" s="303" t="s">
        <v>126</v>
      </c>
      <c r="C907" s="247">
        <v>12</v>
      </c>
      <c r="D907" s="247" t="s">
        <v>10</v>
      </c>
      <c r="E907" s="248">
        <v>25.509737</v>
      </c>
      <c r="F907" s="248">
        <v>0.545853</v>
      </c>
      <c r="G907" s="248">
        <v>0.39</v>
      </c>
      <c r="H907" s="248">
        <v>24.573884</v>
      </c>
      <c r="I907" s="249">
        <v>543.67</v>
      </c>
      <c r="J907" s="250">
        <v>24.573884</v>
      </c>
      <c r="K907" s="249">
        <v>543.67</v>
      </c>
      <c r="L907" s="251">
        <v>0.045200000000000004</v>
      </c>
      <c r="M907" s="248">
        <v>291.137</v>
      </c>
      <c r="N907" s="248">
        <v>13.159392400000002</v>
      </c>
      <c r="O907" s="248">
        <v>2712</v>
      </c>
      <c r="P907" s="277">
        <v>789.5635440000001</v>
      </c>
      <c r="Q907" s="210"/>
      <c r="R907" s="217"/>
      <c r="S907" s="217"/>
      <c r="T907" s="210"/>
      <c r="U907" s="210"/>
      <c r="V907" s="210"/>
      <c r="W907" s="210"/>
      <c r="X907" s="210"/>
      <c r="Y907" s="210"/>
    </row>
    <row r="908" spans="1:19" ht="23.25" customHeight="1">
      <c r="A908" s="415"/>
      <c r="B908" s="289" t="s">
        <v>884</v>
      </c>
      <c r="C908" s="79">
        <v>5</v>
      </c>
      <c r="D908" s="79">
        <v>1961</v>
      </c>
      <c r="E908" s="98">
        <v>10.176</v>
      </c>
      <c r="F908" s="98">
        <v>0</v>
      </c>
      <c r="G908" s="98">
        <v>0</v>
      </c>
      <c r="H908" s="98">
        <v>10.176</v>
      </c>
      <c r="I908" s="99">
        <v>362.23</v>
      </c>
      <c r="J908" s="92">
        <v>10.176</v>
      </c>
      <c r="K908" s="99">
        <v>223.64000000000001</v>
      </c>
      <c r="L908" s="100">
        <v>0.04550169915936326</v>
      </c>
      <c r="M908" s="98">
        <v>281.438</v>
      </c>
      <c r="N908" s="80">
        <v>12.805907208012876</v>
      </c>
      <c r="O908" s="80">
        <f>L908*60*1000</f>
        <v>2730.101949561795</v>
      </c>
      <c r="P908" s="83">
        <f>N908*60</f>
        <v>768.3544324807725</v>
      </c>
      <c r="R908" s="164"/>
      <c r="S908" s="164"/>
    </row>
    <row r="909" spans="1:19" ht="23.25" customHeight="1">
      <c r="A909" s="415"/>
      <c r="B909" s="289" t="s">
        <v>885</v>
      </c>
      <c r="C909" s="79">
        <v>6</v>
      </c>
      <c r="D909" s="79">
        <v>1961</v>
      </c>
      <c r="E909" s="98">
        <v>16.5</v>
      </c>
      <c r="F909" s="98">
        <v>0</v>
      </c>
      <c r="G909" s="98">
        <v>0</v>
      </c>
      <c r="H909" s="98">
        <v>16.5</v>
      </c>
      <c r="I909" s="99">
        <v>362.24</v>
      </c>
      <c r="J909" s="92">
        <v>16.5</v>
      </c>
      <c r="K909" s="99">
        <v>362.24</v>
      </c>
      <c r="L909" s="100">
        <v>0.04554991166077738</v>
      </c>
      <c r="M909" s="98">
        <v>281.438</v>
      </c>
      <c r="N909" s="80">
        <v>12.819476037985865</v>
      </c>
      <c r="O909" s="80">
        <f>L909*60*1000</f>
        <v>2732.994699646643</v>
      </c>
      <c r="P909" s="83">
        <f>N909*60</f>
        <v>769.168562279152</v>
      </c>
      <c r="R909" s="164"/>
      <c r="S909" s="164"/>
    </row>
    <row r="910" spans="1:25" ht="12.75" customHeight="1">
      <c r="A910" s="415"/>
      <c r="B910" s="303" t="s">
        <v>127</v>
      </c>
      <c r="C910" s="247">
        <v>12</v>
      </c>
      <c r="D910" s="247" t="s">
        <v>10</v>
      </c>
      <c r="E910" s="248">
        <v>25.724565000000002</v>
      </c>
      <c r="F910" s="248">
        <v>0.315843</v>
      </c>
      <c r="G910" s="248">
        <v>1.04</v>
      </c>
      <c r="H910" s="248">
        <v>24.368722</v>
      </c>
      <c r="I910" s="249">
        <v>529.87</v>
      </c>
      <c r="J910" s="250">
        <v>24.368722</v>
      </c>
      <c r="K910" s="249">
        <v>529.87</v>
      </c>
      <c r="L910" s="251">
        <v>0.045990001321078756</v>
      </c>
      <c r="M910" s="248">
        <v>291.137</v>
      </c>
      <c r="N910" s="248">
        <v>13.389391014614906</v>
      </c>
      <c r="O910" s="248">
        <v>2759.4000792647253</v>
      </c>
      <c r="P910" s="277">
        <v>803.3634608768944</v>
      </c>
      <c r="Q910" s="210"/>
      <c r="R910" s="217"/>
      <c r="S910" s="217"/>
      <c r="T910" s="210"/>
      <c r="U910" s="210"/>
      <c r="V910" s="210"/>
      <c r="W910" s="210"/>
      <c r="X910" s="210"/>
      <c r="Y910" s="210"/>
    </row>
    <row r="911" spans="1:25" ht="12.75" customHeight="1">
      <c r="A911" s="415"/>
      <c r="B911" s="301" t="s">
        <v>51</v>
      </c>
      <c r="C911" s="420"/>
      <c r="D911" s="420"/>
      <c r="E911" s="197">
        <v>18.799999999999997</v>
      </c>
      <c r="F911" s="197">
        <v>0.051</v>
      </c>
      <c r="G911" s="204">
        <v>0.48</v>
      </c>
      <c r="H911" s="197">
        <v>18.269</v>
      </c>
      <c r="I911" s="204"/>
      <c r="J911" s="197">
        <v>18.269</v>
      </c>
      <c r="K911" s="207">
        <v>394.26</v>
      </c>
      <c r="L911" s="205">
        <v>0.04633744229696139</v>
      </c>
      <c r="M911" s="197">
        <v>245.8</v>
      </c>
      <c r="N911" s="197">
        <v>11.38974331659311</v>
      </c>
      <c r="O911" s="197">
        <v>2780.246537817684</v>
      </c>
      <c r="P911" s="206">
        <v>683.3845989955867</v>
      </c>
      <c r="Q911" s="184"/>
      <c r="R911" s="164"/>
      <c r="S911" s="164"/>
      <c r="T911" s="183"/>
      <c r="U911" s="183"/>
      <c r="V911" s="183"/>
      <c r="W911" s="183"/>
      <c r="X911" s="183"/>
      <c r="Y911" s="183"/>
    </row>
    <row r="912" spans="1:19" ht="12.75" customHeight="1">
      <c r="A912" s="415"/>
      <c r="B912" s="288" t="s">
        <v>956</v>
      </c>
      <c r="C912" s="79">
        <v>13</v>
      </c>
      <c r="D912" s="79">
        <v>1940</v>
      </c>
      <c r="E912" s="98">
        <v>19.343</v>
      </c>
      <c r="F912" s="92" t="s">
        <v>286</v>
      </c>
      <c r="G912" s="92" t="s">
        <v>286</v>
      </c>
      <c r="H912" s="98">
        <v>19.343</v>
      </c>
      <c r="I912" s="99">
        <v>414.47</v>
      </c>
      <c r="J912" s="92">
        <v>19.34</v>
      </c>
      <c r="K912" s="99">
        <v>414.47</v>
      </c>
      <c r="L912" s="100">
        <v>0.04667</v>
      </c>
      <c r="M912" s="98">
        <v>274.135</v>
      </c>
      <c r="N912" s="80">
        <v>12.79</v>
      </c>
      <c r="O912" s="80">
        <f>L912*60*1000</f>
        <v>2800.2000000000003</v>
      </c>
      <c r="P912" s="83">
        <f>N912*60</f>
        <v>767.4</v>
      </c>
      <c r="R912" s="164"/>
      <c r="S912" s="164"/>
    </row>
    <row r="913" spans="1:19" ht="12.75" customHeight="1">
      <c r="A913" s="415"/>
      <c r="B913" s="288" t="s">
        <v>916</v>
      </c>
      <c r="C913" s="79">
        <v>4</v>
      </c>
      <c r="D913" s="79">
        <v>1961</v>
      </c>
      <c r="E913" s="98">
        <v>5.619</v>
      </c>
      <c r="F913" s="98"/>
      <c r="G913" s="98"/>
      <c r="H913" s="98">
        <v>5.619</v>
      </c>
      <c r="I913" s="99">
        <v>120.27</v>
      </c>
      <c r="J913" s="92">
        <v>5.619</v>
      </c>
      <c r="K913" s="99">
        <v>120.27</v>
      </c>
      <c r="L913" s="100">
        <v>0.04671988026939387</v>
      </c>
      <c r="M913" s="98">
        <v>250.9</v>
      </c>
      <c r="N913" s="80">
        <v>12.776999575954106</v>
      </c>
      <c r="O913" s="80">
        <f>L913*60*1000</f>
        <v>2803.192816163632</v>
      </c>
      <c r="P913" s="83">
        <f>N913*60</f>
        <v>766.6199745572463</v>
      </c>
      <c r="R913" s="164"/>
      <c r="S913" s="164"/>
    </row>
    <row r="914" spans="1:19" ht="13.5" customHeight="1">
      <c r="A914" s="415"/>
      <c r="B914" s="288" t="s">
        <v>869</v>
      </c>
      <c r="C914" s="79">
        <v>7</v>
      </c>
      <c r="D914" s="79">
        <v>1973</v>
      </c>
      <c r="E914" s="98">
        <v>11.5</v>
      </c>
      <c r="F914" s="98">
        <v>0</v>
      </c>
      <c r="G914" s="98">
        <v>0</v>
      </c>
      <c r="H914" s="98">
        <v>11.5</v>
      </c>
      <c r="I914" s="99">
        <v>246.04</v>
      </c>
      <c r="J914" s="92">
        <v>11.5</v>
      </c>
      <c r="K914" s="99">
        <v>246.04</v>
      </c>
      <c r="L914" s="100">
        <v>0.04674036741993172</v>
      </c>
      <c r="M914" s="98">
        <v>257</v>
      </c>
      <c r="N914" s="80">
        <v>13.093379125345475</v>
      </c>
      <c r="O914" s="80">
        <f>L914*60*1000</f>
        <v>2804.422045195903</v>
      </c>
      <c r="P914" s="83">
        <f>N914*60</f>
        <v>785.6027475207285</v>
      </c>
      <c r="R914" s="164"/>
      <c r="S914" s="164"/>
    </row>
    <row r="915" spans="1:19" ht="13.5" customHeight="1">
      <c r="A915" s="415"/>
      <c r="B915" s="288" t="s">
        <v>733</v>
      </c>
      <c r="C915" s="79">
        <v>6</v>
      </c>
      <c r="D915" s="79">
        <v>1982</v>
      </c>
      <c r="E915" s="98">
        <v>14.2</v>
      </c>
      <c r="F915" s="98">
        <v>0.36</v>
      </c>
      <c r="G915" s="98">
        <v>0.96</v>
      </c>
      <c r="H915" s="98">
        <v>12.88</v>
      </c>
      <c r="I915" s="99">
        <v>275</v>
      </c>
      <c r="J915" s="92">
        <v>12.88</v>
      </c>
      <c r="K915" s="99">
        <v>275</v>
      </c>
      <c r="L915" s="100">
        <v>0.04686</v>
      </c>
      <c r="M915" s="98">
        <v>205.8</v>
      </c>
      <c r="N915" s="80">
        <v>9.1</v>
      </c>
      <c r="O915" s="92">
        <v>2811.6</v>
      </c>
      <c r="P915" s="83">
        <v>546</v>
      </c>
      <c r="R915" s="164"/>
      <c r="S915" s="164"/>
    </row>
    <row r="916" spans="1:25" ht="12.75" customHeight="1">
      <c r="A916" s="415"/>
      <c r="B916" s="296" t="s">
        <v>693</v>
      </c>
      <c r="C916" s="247">
        <v>8</v>
      </c>
      <c r="D916" s="247" t="s">
        <v>10</v>
      </c>
      <c r="E916" s="248">
        <v>20.711314</v>
      </c>
      <c r="F916" s="248"/>
      <c r="G916" s="248"/>
      <c r="H916" s="248">
        <v>20.711314</v>
      </c>
      <c r="I916" s="249">
        <v>440.76</v>
      </c>
      <c r="J916" s="250">
        <v>20.711314</v>
      </c>
      <c r="K916" s="249">
        <v>440.76</v>
      </c>
      <c r="L916" s="251">
        <v>0.04699000363009348</v>
      </c>
      <c r="M916" s="248">
        <v>291.137</v>
      </c>
      <c r="N916" s="248">
        <v>13.680528686854526</v>
      </c>
      <c r="O916" s="248">
        <v>2819.400217805609</v>
      </c>
      <c r="P916" s="277">
        <v>820.8317212112715</v>
      </c>
      <c r="Q916" s="210"/>
      <c r="R916" s="217"/>
      <c r="S916" s="217"/>
      <c r="T916" s="210"/>
      <c r="U916" s="210"/>
      <c r="V916" s="210"/>
      <c r="W916" s="210"/>
      <c r="X916" s="210"/>
      <c r="Y916" s="210"/>
    </row>
    <row r="917" spans="1:25" ht="22.5">
      <c r="A917" s="415"/>
      <c r="B917" s="296" t="s">
        <v>694</v>
      </c>
      <c r="C917" s="247">
        <v>8</v>
      </c>
      <c r="D917" s="247" t="s">
        <v>10</v>
      </c>
      <c r="E917" s="248">
        <v>19.226926</v>
      </c>
      <c r="F917" s="248">
        <v>0</v>
      </c>
      <c r="G917" s="248"/>
      <c r="H917" s="248">
        <v>19.226926</v>
      </c>
      <c r="I917" s="249">
        <v>409.04</v>
      </c>
      <c r="J917" s="250">
        <v>19.226926</v>
      </c>
      <c r="K917" s="249">
        <v>409.04</v>
      </c>
      <c r="L917" s="251">
        <v>0.04700500195579894</v>
      </c>
      <c r="M917" s="248">
        <v>291.137</v>
      </c>
      <c r="N917" s="248">
        <v>13.684895254405435</v>
      </c>
      <c r="O917" s="248">
        <v>2820.300117347936</v>
      </c>
      <c r="P917" s="277">
        <v>821.0937152643261</v>
      </c>
      <c r="Q917" s="210"/>
      <c r="R917" s="217"/>
      <c r="S917" s="217"/>
      <c r="T917" s="210"/>
      <c r="U917" s="210"/>
      <c r="V917" s="210"/>
      <c r="W917" s="210"/>
      <c r="X917" s="210"/>
      <c r="Y917" s="210"/>
    </row>
    <row r="918" spans="1:19" ht="12.75">
      <c r="A918" s="415"/>
      <c r="B918" s="302" t="s">
        <v>399</v>
      </c>
      <c r="C918" s="281">
        <v>6</v>
      </c>
      <c r="D918" s="281">
        <v>1959</v>
      </c>
      <c r="E918" s="282">
        <v>9.66</v>
      </c>
      <c r="F918" s="282">
        <v>0.459</v>
      </c>
      <c r="G918" s="282">
        <v>0.05</v>
      </c>
      <c r="H918" s="282">
        <v>9.151</v>
      </c>
      <c r="I918" s="283">
        <v>225.86</v>
      </c>
      <c r="J918" s="282">
        <v>8.86</v>
      </c>
      <c r="K918" s="283">
        <v>187.37</v>
      </c>
      <c r="L918" s="284">
        <v>0.047286118375406944</v>
      </c>
      <c r="M918" s="276">
        <v>241.98</v>
      </c>
      <c r="N918" s="276">
        <v>11.442294924480972</v>
      </c>
      <c r="O918" s="80">
        <v>2837.1671025244164</v>
      </c>
      <c r="P918" s="285">
        <v>686.5376954688584</v>
      </c>
      <c r="R918" s="164"/>
      <c r="S918" s="164"/>
    </row>
    <row r="919" spans="1:19" ht="12.75">
      <c r="A919" s="415"/>
      <c r="B919" s="288" t="s">
        <v>734</v>
      </c>
      <c r="C919" s="79">
        <v>4</v>
      </c>
      <c r="D919" s="79">
        <v>1990</v>
      </c>
      <c r="E919" s="98">
        <v>6.6</v>
      </c>
      <c r="F919" s="98">
        <v>0.15</v>
      </c>
      <c r="G919" s="98">
        <v>0.64</v>
      </c>
      <c r="H919" s="98">
        <v>5.81</v>
      </c>
      <c r="I919" s="99">
        <v>167</v>
      </c>
      <c r="J919" s="92">
        <v>5.81</v>
      </c>
      <c r="K919" s="99">
        <v>167</v>
      </c>
      <c r="L919" s="100">
        <v>0.04751</v>
      </c>
      <c r="M919" s="98">
        <v>205.8</v>
      </c>
      <c r="N919" s="80">
        <v>9.23</v>
      </c>
      <c r="O919" s="92">
        <v>2850.6</v>
      </c>
      <c r="P919" s="83">
        <v>553.8000000000001</v>
      </c>
      <c r="R919" s="164"/>
      <c r="S919" s="164"/>
    </row>
    <row r="920" spans="1:19" ht="12.75">
      <c r="A920" s="415"/>
      <c r="B920" s="288" t="s">
        <v>917</v>
      </c>
      <c r="C920" s="79">
        <v>13</v>
      </c>
      <c r="D920" s="79">
        <v>1958</v>
      </c>
      <c r="E920" s="98">
        <v>25.4</v>
      </c>
      <c r="F920" s="98"/>
      <c r="G920" s="98"/>
      <c r="H920" s="98">
        <v>25.4</v>
      </c>
      <c r="I920" s="99">
        <v>653.78</v>
      </c>
      <c r="J920" s="92">
        <v>21.14321</v>
      </c>
      <c r="K920" s="99">
        <v>444.31</v>
      </c>
      <c r="L920" s="100">
        <v>0.04758661745177916</v>
      </c>
      <c r="M920" s="98">
        <v>250.9</v>
      </c>
      <c r="N920" s="80">
        <v>13.014035727330018</v>
      </c>
      <c r="O920" s="80">
        <f>L920*60*1000</f>
        <v>2855.19704710675</v>
      </c>
      <c r="P920" s="83">
        <f>N920*60</f>
        <v>780.8421436398011</v>
      </c>
      <c r="R920" s="164"/>
      <c r="S920" s="164"/>
    </row>
    <row r="921" spans="1:19" ht="12.75">
      <c r="A921" s="415"/>
      <c r="B921" s="299" t="s">
        <v>71</v>
      </c>
      <c r="C921" s="79">
        <v>4</v>
      </c>
      <c r="D921" s="79">
        <v>1992</v>
      </c>
      <c r="E921" s="80">
        <v>7.1</v>
      </c>
      <c r="F921" s="80">
        <v>0.051</v>
      </c>
      <c r="G921" s="80">
        <v>0.64</v>
      </c>
      <c r="H921" s="80">
        <v>6.409</v>
      </c>
      <c r="I921" s="199"/>
      <c r="J921" s="80">
        <v>6.409</v>
      </c>
      <c r="K921" s="81">
        <v>134.56</v>
      </c>
      <c r="L921" s="82">
        <v>0.047629310344827584</v>
      </c>
      <c r="M921" s="276">
        <v>302.8</v>
      </c>
      <c r="N921" s="80">
        <v>14.422155172413794</v>
      </c>
      <c r="O921" s="80">
        <v>2857.7586206896553</v>
      </c>
      <c r="P921" s="83">
        <v>865.3293103448277</v>
      </c>
      <c r="R921" s="164"/>
      <c r="S921" s="164"/>
    </row>
    <row r="922" spans="1:19" ht="22.5">
      <c r="A922" s="415"/>
      <c r="B922" s="289" t="s">
        <v>735</v>
      </c>
      <c r="C922" s="79">
        <v>6</v>
      </c>
      <c r="D922" s="79">
        <v>1984</v>
      </c>
      <c r="E922" s="98">
        <v>14.7</v>
      </c>
      <c r="F922" s="98">
        <v>0.2</v>
      </c>
      <c r="G922" s="98">
        <v>0.96</v>
      </c>
      <c r="H922" s="98">
        <v>13.54</v>
      </c>
      <c r="I922" s="99">
        <v>281</v>
      </c>
      <c r="J922" s="92">
        <v>13.54</v>
      </c>
      <c r="K922" s="99">
        <v>281</v>
      </c>
      <c r="L922" s="100">
        <v>0.04822</v>
      </c>
      <c r="M922" s="98">
        <v>205.8</v>
      </c>
      <c r="N922" s="80">
        <v>9.37</v>
      </c>
      <c r="O922" s="92">
        <v>2893.2</v>
      </c>
      <c r="P922" s="83">
        <v>562.1999999999999</v>
      </c>
      <c r="R922" s="164"/>
      <c r="S922" s="164"/>
    </row>
    <row r="923" spans="1:25" ht="12.75">
      <c r="A923" s="415"/>
      <c r="B923" s="303" t="s">
        <v>128</v>
      </c>
      <c r="C923" s="247">
        <v>14</v>
      </c>
      <c r="D923" s="247" t="s">
        <v>10</v>
      </c>
      <c r="E923" s="248">
        <v>24.114465</v>
      </c>
      <c r="F923" s="248"/>
      <c r="G923" s="248"/>
      <c r="H923" s="248">
        <v>24.114465</v>
      </c>
      <c r="I923" s="249">
        <v>496.54</v>
      </c>
      <c r="J923" s="250">
        <v>24.114465</v>
      </c>
      <c r="K923" s="249">
        <v>496.54</v>
      </c>
      <c r="L923" s="251">
        <v>0.04856499979860635</v>
      </c>
      <c r="M923" s="248">
        <v>291.137</v>
      </c>
      <c r="N923" s="248">
        <v>14.139068346366857</v>
      </c>
      <c r="O923" s="248">
        <v>2913.8999879163807</v>
      </c>
      <c r="P923" s="277">
        <v>848.3441007820114</v>
      </c>
      <c r="Q923" s="210"/>
      <c r="R923" s="217"/>
      <c r="S923" s="217"/>
      <c r="T923" s="210"/>
      <c r="U923" s="210"/>
      <c r="V923" s="210"/>
      <c r="W923" s="210"/>
      <c r="X923" s="210"/>
      <c r="Y923" s="210"/>
    </row>
    <row r="924" spans="1:22" ht="12.75">
      <c r="A924" s="415"/>
      <c r="B924" s="288" t="s">
        <v>184</v>
      </c>
      <c r="C924" s="79">
        <v>4</v>
      </c>
      <c r="D924" s="79">
        <v>1963</v>
      </c>
      <c r="E924" s="98">
        <v>7.834</v>
      </c>
      <c r="F924" s="98">
        <v>0.4284</v>
      </c>
      <c r="G924" s="98">
        <v>0.04</v>
      </c>
      <c r="H924" s="98">
        <v>7.3656</v>
      </c>
      <c r="I924" s="99">
        <v>150.99</v>
      </c>
      <c r="J924" s="98">
        <v>7.365599</v>
      </c>
      <c r="K924" s="99">
        <v>150.99</v>
      </c>
      <c r="L924" s="100">
        <f>J924/K924</f>
        <v>0.048782031922643874</v>
      </c>
      <c r="M924" s="98">
        <v>229.99</v>
      </c>
      <c r="N924" s="80">
        <f>L924*M924</f>
        <v>11.219379521888865</v>
      </c>
      <c r="O924" s="80">
        <f>L924*60*1000</f>
        <v>2926.9219153586328</v>
      </c>
      <c r="P924" s="83">
        <f>N924*60</f>
        <v>673.1627713133319</v>
      </c>
      <c r="Q924" s="164"/>
      <c r="R924" s="164"/>
      <c r="S924" s="164"/>
      <c r="T924" s="14"/>
      <c r="U924" s="12"/>
      <c r="V924" s="12"/>
    </row>
    <row r="925" spans="1:19" ht="12.75">
      <c r="A925" s="415"/>
      <c r="B925" s="288" t="s">
        <v>773</v>
      </c>
      <c r="C925" s="79">
        <v>3</v>
      </c>
      <c r="D925" s="79">
        <v>1935</v>
      </c>
      <c r="E925" s="98">
        <v>8.385</v>
      </c>
      <c r="F925" s="98">
        <v>0</v>
      </c>
      <c r="G925" s="98">
        <v>0</v>
      </c>
      <c r="H925" s="98">
        <v>8.385</v>
      </c>
      <c r="I925" s="99">
        <v>168.86</v>
      </c>
      <c r="J925" s="92">
        <v>8.385</v>
      </c>
      <c r="K925" s="99">
        <v>168.86</v>
      </c>
      <c r="L925" s="100">
        <v>0.04965652019424375</v>
      </c>
      <c r="M925" s="91">
        <v>284.49</v>
      </c>
      <c r="N925" s="80">
        <v>14.126783430060405</v>
      </c>
      <c r="O925" s="80">
        <f>L925*60*1000</f>
        <v>2979.391211654625</v>
      </c>
      <c r="P925" s="83">
        <f>N925*60</f>
        <v>847.6070058036242</v>
      </c>
      <c r="R925" s="164"/>
      <c r="S925" s="164"/>
    </row>
    <row r="926" spans="1:19" ht="12.75" customHeight="1">
      <c r="A926" s="415"/>
      <c r="B926" s="288" t="s">
        <v>723</v>
      </c>
      <c r="C926" s="79">
        <v>3</v>
      </c>
      <c r="D926" s="79">
        <v>1988</v>
      </c>
      <c r="E926" s="98">
        <v>9.031</v>
      </c>
      <c r="F926" s="98">
        <v>0.24</v>
      </c>
      <c r="G926" s="98">
        <v>0.48</v>
      </c>
      <c r="H926" s="98">
        <v>8.311</v>
      </c>
      <c r="I926" s="99">
        <v>167.31</v>
      </c>
      <c r="J926" s="92">
        <v>8.311</v>
      </c>
      <c r="K926" s="99">
        <v>167.31</v>
      </c>
      <c r="L926" s="100">
        <v>0.04967</v>
      </c>
      <c r="M926" s="98">
        <v>265.524</v>
      </c>
      <c r="N926" s="80">
        <v>13.19</v>
      </c>
      <c r="O926" s="80">
        <v>2980.2</v>
      </c>
      <c r="P926" s="83">
        <v>791.4</v>
      </c>
      <c r="R926" s="164"/>
      <c r="S926" s="164"/>
    </row>
    <row r="927" spans="1:19" ht="12.75">
      <c r="A927" s="415"/>
      <c r="B927" s="293" t="s">
        <v>400</v>
      </c>
      <c r="C927" s="110">
        <v>8</v>
      </c>
      <c r="D927" s="110">
        <v>1926</v>
      </c>
      <c r="E927" s="276">
        <v>14.239</v>
      </c>
      <c r="F927" s="276">
        <v>0.153</v>
      </c>
      <c r="G927" s="276">
        <v>0.8</v>
      </c>
      <c r="H927" s="282">
        <v>13.286</v>
      </c>
      <c r="I927" s="286">
        <v>254.15</v>
      </c>
      <c r="J927" s="276">
        <v>13.286</v>
      </c>
      <c r="K927" s="286">
        <v>254.15</v>
      </c>
      <c r="L927" s="284">
        <v>0.05227621483375959</v>
      </c>
      <c r="M927" s="276">
        <v>241.98</v>
      </c>
      <c r="N927" s="276">
        <v>12.649798465473145</v>
      </c>
      <c r="O927" s="80">
        <v>3136.572890025576</v>
      </c>
      <c r="P927" s="285">
        <v>758.9879079283887</v>
      </c>
      <c r="R927" s="164"/>
      <c r="S927" s="164"/>
    </row>
    <row r="928" spans="1:19" ht="12.75">
      <c r="A928" s="415"/>
      <c r="B928" s="302" t="s">
        <v>401</v>
      </c>
      <c r="C928" s="281">
        <v>23</v>
      </c>
      <c r="D928" s="281">
        <v>1963</v>
      </c>
      <c r="E928" s="276">
        <v>26.938</v>
      </c>
      <c r="F928" s="276"/>
      <c r="G928" s="276"/>
      <c r="H928" s="282">
        <v>26.938</v>
      </c>
      <c r="I928" s="286">
        <v>502.6</v>
      </c>
      <c r="J928" s="276">
        <v>26.938</v>
      </c>
      <c r="K928" s="286">
        <v>502.6</v>
      </c>
      <c r="L928" s="284">
        <v>0.05359729407083167</v>
      </c>
      <c r="M928" s="276">
        <v>241.98</v>
      </c>
      <c r="N928" s="276">
        <v>12.969473219259847</v>
      </c>
      <c r="O928" s="80">
        <v>3215.8376442499</v>
      </c>
      <c r="P928" s="285">
        <v>778.1683931555908</v>
      </c>
      <c r="R928" s="164"/>
      <c r="S928" s="164"/>
    </row>
    <row r="929" spans="1:19" ht="12.75">
      <c r="A929" s="415"/>
      <c r="B929" s="288" t="s">
        <v>870</v>
      </c>
      <c r="C929" s="79">
        <v>34</v>
      </c>
      <c r="D929" s="79">
        <v>1960</v>
      </c>
      <c r="E929" s="98">
        <v>47.76</v>
      </c>
      <c r="F929" s="98">
        <v>0</v>
      </c>
      <c r="G929" s="98">
        <v>0</v>
      </c>
      <c r="H929" s="98">
        <v>47.76</v>
      </c>
      <c r="I929" s="99">
        <v>885.35</v>
      </c>
      <c r="J929" s="92">
        <v>47.76</v>
      </c>
      <c r="K929" s="99">
        <v>885.35</v>
      </c>
      <c r="L929" s="100">
        <v>0.05394476760603151</v>
      </c>
      <c r="M929" s="98">
        <v>257</v>
      </c>
      <c r="N929" s="80">
        <v>15.111547749477607</v>
      </c>
      <c r="O929" s="80">
        <f>L929*60*1000</f>
        <v>3236.68605636189</v>
      </c>
      <c r="P929" s="83">
        <f>N929*60</f>
        <v>906.6928649686564</v>
      </c>
      <c r="R929" s="164"/>
      <c r="S929" s="164"/>
    </row>
    <row r="930" spans="1:25" ht="22.5">
      <c r="A930" s="415"/>
      <c r="B930" s="296" t="s">
        <v>696</v>
      </c>
      <c r="C930" s="247">
        <v>14</v>
      </c>
      <c r="D930" s="247" t="s">
        <v>10</v>
      </c>
      <c r="E930" s="248">
        <v>48.783472</v>
      </c>
      <c r="F930" s="248">
        <v>0</v>
      </c>
      <c r="G930" s="248">
        <v>24.391736</v>
      </c>
      <c r="H930" s="248">
        <v>24.391736</v>
      </c>
      <c r="I930" s="249">
        <v>444.78</v>
      </c>
      <c r="J930" s="250">
        <v>24.391736</v>
      </c>
      <c r="K930" s="249">
        <v>444.78</v>
      </c>
      <c r="L930" s="251">
        <v>0.054840001798642034</v>
      </c>
      <c r="M930" s="248">
        <v>291.137</v>
      </c>
      <c r="N930" s="248">
        <v>15.965953603651245</v>
      </c>
      <c r="O930" s="248">
        <v>3290.4001079185223</v>
      </c>
      <c r="P930" s="277">
        <v>957.9572162190747</v>
      </c>
      <c r="Q930" s="210"/>
      <c r="R930" s="217"/>
      <c r="S930" s="217"/>
      <c r="T930" s="210"/>
      <c r="U930" s="210"/>
      <c r="V930" s="210"/>
      <c r="W930" s="210"/>
      <c r="X930" s="210"/>
      <c r="Y930" s="210"/>
    </row>
    <row r="931" spans="1:25" ht="12.75">
      <c r="A931" s="415"/>
      <c r="B931" s="301" t="s">
        <v>53</v>
      </c>
      <c r="C931" s="420"/>
      <c r="D931" s="420"/>
      <c r="E931" s="197">
        <v>6</v>
      </c>
      <c r="F931" s="204">
        <v>0</v>
      </c>
      <c r="G931" s="204">
        <v>0</v>
      </c>
      <c r="H931" s="197">
        <v>6</v>
      </c>
      <c r="I931" s="204"/>
      <c r="J931" s="197">
        <v>6</v>
      </c>
      <c r="K931" s="207">
        <v>108.3</v>
      </c>
      <c r="L931" s="205">
        <v>0.055401662049861494</v>
      </c>
      <c r="M931" s="197">
        <v>245.8</v>
      </c>
      <c r="N931" s="197">
        <v>13.617728531855956</v>
      </c>
      <c r="O931" s="197">
        <v>3324.0997229916898</v>
      </c>
      <c r="P931" s="206">
        <v>817.0637119113574</v>
      </c>
      <c r="Q931" s="184"/>
      <c r="R931" s="164"/>
      <c r="S931" s="164"/>
      <c r="T931" s="183"/>
      <c r="U931" s="183"/>
      <c r="V931" s="183"/>
      <c r="W931" s="183"/>
      <c r="X931" s="183"/>
      <c r="Y931" s="183"/>
    </row>
    <row r="932" spans="1:19" ht="12.75">
      <c r="A932" s="415"/>
      <c r="B932" s="288" t="s">
        <v>871</v>
      </c>
      <c r="C932" s="79">
        <v>9</v>
      </c>
      <c r="D932" s="79">
        <v>1964</v>
      </c>
      <c r="E932" s="98">
        <v>17.02</v>
      </c>
      <c r="F932" s="98">
        <v>0</v>
      </c>
      <c r="G932" s="98">
        <v>0</v>
      </c>
      <c r="H932" s="98">
        <v>17.02</v>
      </c>
      <c r="I932" s="99">
        <v>287.46</v>
      </c>
      <c r="J932" s="92">
        <v>17.02</v>
      </c>
      <c r="K932" s="99">
        <v>287.46</v>
      </c>
      <c r="L932" s="100">
        <v>0.05920823766784944</v>
      </c>
      <c r="M932" s="98">
        <v>257</v>
      </c>
      <c r="N932" s="80">
        <v>16.586003617894665</v>
      </c>
      <c r="O932" s="80">
        <f>L932*60*1000</f>
        <v>3552.4942600709664</v>
      </c>
      <c r="P932" s="83">
        <f>N932*60</f>
        <v>995.1602170736799</v>
      </c>
      <c r="R932" s="164"/>
      <c r="S932" s="164"/>
    </row>
    <row r="933" spans="1:19" ht="12.75">
      <c r="A933" s="415"/>
      <c r="B933" s="288" t="s">
        <v>223</v>
      </c>
      <c r="C933" s="79">
        <v>63</v>
      </c>
      <c r="D933" s="79">
        <v>1960</v>
      </c>
      <c r="E933" s="98">
        <v>59.19</v>
      </c>
      <c r="F933" s="98">
        <v>4.31</v>
      </c>
      <c r="G933" s="98"/>
      <c r="H933" s="98">
        <v>54.879999999999995</v>
      </c>
      <c r="I933" s="91">
        <v>924</v>
      </c>
      <c r="J933" s="98">
        <v>54.879999999999995</v>
      </c>
      <c r="K933" s="91">
        <v>924</v>
      </c>
      <c r="L933" s="100">
        <v>0.05939393939393939</v>
      </c>
      <c r="M933" s="98">
        <v>255.93200000000004</v>
      </c>
      <c r="N933" s="98">
        <v>15.200809696969698</v>
      </c>
      <c r="O933" s="98">
        <v>3563.6363636363635</v>
      </c>
      <c r="P933" s="95">
        <v>912.0485818181819</v>
      </c>
      <c r="R933" s="164"/>
      <c r="S933" s="164"/>
    </row>
    <row r="934" spans="1:19" ht="13.5" thickBot="1">
      <c r="A934" s="416"/>
      <c r="B934" s="290" t="s">
        <v>185</v>
      </c>
      <c r="C934" s="85">
        <v>4</v>
      </c>
      <c r="D934" s="85">
        <v>1963</v>
      </c>
      <c r="E934" s="101">
        <v>9.18</v>
      </c>
      <c r="F934" s="101">
        <v>0.37485</v>
      </c>
      <c r="G934" s="101">
        <v>0</v>
      </c>
      <c r="H934" s="101">
        <v>8.80515</v>
      </c>
      <c r="I934" s="102">
        <v>146.98</v>
      </c>
      <c r="J934" s="101">
        <v>8.80515</v>
      </c>
      <c r="K934" s="102">
        <v>146.98</v>
      </c>
      <c r="L934" s="127">
        <f>J934/K934</f>
        <v>0.05990713022179888</v>
      </c>
      <c r="M934" s="101">
        <v>229.99</v>
      </c>
      <c r="N934" s="86">
        <f>L934*M934</f>
        <v>13.778040879711526</v>
      </c>
      <c r="O934" s="86">
        <f>L934*60*1000</f>
        <v>3594.427813307933</v>
      </c>
      <c r="P934" s="89">
        <f>N934*60</f>
        <v>826.6824527826916</v>
      </c>
      <c r="R934" s="164"/>
      <c r="S934" s="164"/>
    </row>
  </sheetData>
  <sheetProtection/>
  <mergeCells count="40">
    <mergeCell ref="A1:P1"/>
    <mergeCell ref="A3:A5"/>
    <mergeCell ref="A7:A34"/>
    <mergeCell ref="A35:A71"/>
    <mergeCell ref="A72:A108"/>
    <mergeCell ref="A109:A146"/>
    <mergeCell ref="A147:A189"/>
    <mergeCell ref="A190:A198"/>
    <mergeCell ref="A199:A230"/>
    <mergeCell ref="A231:A273"/>
    <mergeCell ref="A274:A319"/>
    <mergeCell ref="A320:A364"/>
    <mergeCell ref="A365:A413"/>
    <mergeCell ref="A414:A433"/>
    <mergeCell ref="A434:A459"/>
    <mergeCell ref="A460:A507"/>
    <mergeCell ref="A508:A550"/>
    <mergeCell ref="A551:A591"/>
    <mergeCell ref="A592:A594"/>
    <mergeCell ref="A595:A636"/>
    <mergeCell ref="A637:A681"/>
    <mergeCell ref="A682:A727"/>
    <mergeCell ref="A728:A769"/>
    <mergeCell ref="A770:A815"/>
    <mergeCell ref="A816:A863"/>
    <mergeCell ref="A864:A905"/>
    <mergeCell ref="A906:A934"/>
    <mergeCell ref="J3:J4"/>
    <mergeCell ref="E3:H3"/>
    <mergeCell ref="D3:D4"/>
    <mergeCell ref="K3:K4"/>
    <mergeCell ref="L3:L4"/>
    <mergeCell ref="M3:M4"/>
    <mergeCell ref="O3:O4"/>
    <mergeCell ref="B2:P2"/>
    <mergeCell ref="N3:N4"/>
    <mergeCell ref="C3:C4"/>
    <mergeCell ref="I3:I4"/>
    <mergeCell ref="P3:P4"/>
    <mergeCell ref="B3:B5"/>
  </mergeCells>
  <printOptions/>
  <pageMargins left="0.27" right="0.15748031496062992" top="0.1968503937007874" bottom="0.196850393700787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Danguolė Turčinavičienė</cp:lastModifiedBy>
  <cp:lastPrinted>2011-03-18T13:36:51Z</cp:lastPrinted>
  <dcterms:created xsi:type="dcterms:W3CDTF">2007-12-03T08:09:16Z</dcterms:created>
  <dcterms:modified xsi:type="dcterms:W3CDTF">2011-03-18T13:37:00Z</dcterms:modified>
  <cp:category/>
  <cp:version/>
  <cp:contentType/>
  <cp:contentStatus/>
</cp:coreProperties>
</file>